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loud\DC\2025\OU Dolní Brusnice\"/>
    </mc:Choice>
  </mc:AlternateContent>
  <xr:revisionPtr revIDLastSave="0" documentId="8_{F49BB4F5-FF25-4B06-857C-6077B1542852}" xr6:coauthVersionLast="47" xr6:coauthVersionMax="47" xr10:uidLastSave="{00000000-0000-0000-0000-000000000000}"/>
  <bookViews>
    <workbookView xWindow="-120" yWindow="-120" windowWidth="38640" windowHeight="21120" activeTab="1" xr2:uid="{0D22122E-6C67-4846-A54D-CCC3FC7AAA4E}"/>
  </bookViews>
  <sheets>
    <sheet name="Ú-V" sheetId="1" r:id="rId1"/>
    <sheet name="VV M+M" sheetId="2" r:id="rId2"/>
  </sheets>
  <externalReferences>
    <externalReference r:id="rId3"/>
  </externalReferences>
  <definedNames>
    <definedName name="_xlnm.Print_Area" localSheetId="1">'VV M+M'!$A$1:$F$340</definedName>
    <definedName name="Rozpočet1" localSheetId="1">'VV M+M'!$B$2:$F$2</definedName>
    <definedName name="Rozpočet1_1" localSheetId="1">'VV M+M'!#REF!</definedName>
    <definedName name="Rozpočet1_10" localSheetId="1">'VV M+M'!#REF!</definedName>
    <definedName name="Rozpočet1_100" localSheetId="1">'VV M+M'!#REF!</definedName>
    <definedName name="Rozpočet1_101" localSheetId="1">'VV M+M'!#REF!</definedName>
    <definedName name="Rozpočet1_102" localSheetId="1">'VV M+M'!#REF!</definedName>
    <definedName name="Rozpočet1_103" localSheetId="1">'VV M+M'!#REF!</definedName>
    <definedName name="Rozpočet1_104" localSheetId="1">'VV M+M'!#REF!</definedName>
    <definedName name="Rozpočet1_105" localSheetId="1">'VV M+M'!#REF!</definedName>
    <definedName name="Rozpočet1_106" localSheetId="1">'VV M+M'!#REF!</definedName>
    <definedName name="Rozpočet1_107" localSheetId="1">'VV M+M'!#REF!</definedName>
    <definedName name="Rozpočet1_108" localSheetId="1">'VV M+M'!#REF!</definedName>
    <definedName name="Rozpočet1_109" localSheetId="1">'VV M+M'!$B$219:$F$219</definedName>
    <definedName name="Rozpočet1_11" localSheetId="1">'VV M+M'!#REF!</definedName>
    <definedName name="Rozpočet1_117" localSheetId="1">'VV M+M'!#REF!</definedName>
    <definedName name="Rozpočet1_118" localSheetId="1">'VV M+M'!$B$83:$F$83</definedName>
    <definedName name="Rozpočet1_119" localSheetId="1">'VV M+M'!#REF!</definedName>
    <definedName name="Rozpočet1_12" localSheetId="1">'VV M+M'!#REF!</definedName>
    <definedName name="Rozpočet1_120" localSheetId="1">'VV M+M'!#REF!</definedName>
    <definedName name="Rozpočet1_121" localSheetId="1">'VV M+M'!#REF!</definedName>
    <definedName name="Rozpočet1_122" localSheetId="1">'VV M+M'!#REF!</definedName>
    <definedName name="Rozpočet1_123" localSheetId="1">'VV M+M'!#REF!</definedName>
    <definedName name="Rozpočet1_124" localSheetId="1">'VV M+M'!#REF!</definedName>
    <definedName name="Rozpočet1_125" localSheetId="1">'VV M+M'!$B$260:$F$260</definedName>
    <definedName name="Rozpočet1_126" localSheetId="1">'VV M+M'!#REF!</definedName>
    <definedName name="Rozpočet1_127" localSheetId="1">'VV M+M'!#REF!</definedName>
    <definedName name="Rozpočet1_13" localSheetId="1">'VV M+M'!#REF!</definedName>
    <definedName name="Rozpočet1_130" localSheetId="1">'VV M+M'!$B$239:$F$239</definedName>
    <definedName name="Rozpočet1_131" localSheetId="1">'VV M+M'!$B$109:$F$109</definedName>
    <definedName name="Rozpočet1_14" localSheetId="1">'VV M+M'!#REF!</definedName>
    <definedName name="Rozpočet1_15" localSheetId="1">'VV M+M'!#REF!</definedName>
    <definedName name="Rozpočet1_16" localSheetId="1">'VV M+M'!#REF!</definedName>
    <definedName name="Rozpočet1_17" localSheetId="1">'VV M+M'!#REF!</definedName>
    <definedName name="Rozpočet1_18" localSheetId="1">'VV M+M'!#REF!</definedName>
    <definedName name="Rozpočet1_19" localSheetId="1">'VV M+M'!#REF!</definedName>
    <definedName name="Rozpočet1_2" localSheetId="1">'VV M+M'!#REF!</definedName>
    <definedName name="Rozpočet1_20" localSheetId="1">'VV M+M'!#REF!</definedName>
    <definedName name="Rozpočet1_21" localSheetId="1">'VV M+M'!#REF!</definedName>
    <definedName name="Rozpočet1_22" localSheetId="1">'VV M+M'!#REF!</definedName>
    <definedName name="Rozpočet1_23" localSheetId="1">'VV M+M'!#REF!</definedName>
    <definedName name="Rozpočet1_24" localSheetId="1">'VV M+M'!#REF!</definedName>
    <definedName name="Rozpočet1_25" localSheetId="1">'VV M+M'!#REF!</definedName>
    <definedName name="Rozpočet1_26" localSheetId="1">'VV M+M'!#REF!</definedName>
    <definedName name="Rozpočet1_27" localSheetId="1">'VV M+M'!#REF!</definedName>
    <definedName name="Rozpočet1_28" localSheetId="1">'VV M+M'!#REF!</definedName>
    <definedName name="Rozpočet1_29" localSheetId="1">'VV M+M'!#REF!</definedName>
    <definedName name="Rozpočet1_3" localSheetId="1">'VV M+M'!#REF!</definedName>
    <definedName name="Rozpočet1_30" localSheetId="1">'VV M+M'!#REF!</definedName>
    <definedName name="Rozpočet1_31" localSheetId="1">'VV M+M'!#REF!</definedName>
    <definedName name="Rozpočet1_32" localSheetId="1">'VV M+M'!#REF!</definedName>
    <definedName name="Rozpočet1_33" localSheetId="1">'VV M+M'!#REF!</definedName>
    <definedName name="Rozpočet1_34" localSheetId="1">'VV M+M'!#REF!</definedName>
    <definedName name="Rozpočet1_35" localSheetId="1">'VV M+M'!#REF!</definedName>
    <definedName name="Rozpočet1_36" localSheetId="1">'VV M+M'!#REF!</definedName>
    <definedName name="Rozpočet1_37" localSheetId="1">'VV M+M'!#REF!</definedName>
    <definedName name="Rozpočet1_38" localSheetId="1">'VV M+M'!#REF!</definedName>
    <definedName name="Rozpočet1_39" localSheetId="1">'VV M+M'!#REF!</definedName>
    <definedName name="Rozpočet1_4" localSheetId="1">'VV M+M'!#REF!</definedName>
    <definedName name="Rozpočet1_40" localSheetId="1">'VV M+M'!#REF!</definedName>
    <definedName name="Rozpočet1_41" localSheetId="1">'VV M+M'!#REF!</definedName>
    <definedName name="Rozpočet1_42" localSheetId="1">'VV M+M'!$B$314:$F$314</definedName>
    <definedName name="Rozpočet1_5" localSheetId="1">'VV M+M'!#REF!</definedName>
    <definedName name="Rozpočet1_6" localSheetId="1">'VV M+M'!#REF!</definedName>
    <definedName name="Rozpočet1_7" localSheetId="1">'VV M+M'!#REF!</definedName>
    <definedName name="Rozpočet1_76" localSheetId="1">'VV M+M'!#REF!</definedName>
    <definedName name="Rozpočet1_77" localSheetId="1">'VV M+M'!#REF!</definedName>
    <definedName name="Rozpočet1_78" localSheetId="1">'VV M+M'!$B$291:$F$291</definedName>
    <definedName name="Rozpočet1_8" localSheetId="1">'VV M+M'!#REF!</definedName>
    <definedName name="Rozpočet1_81" localSheetId="1">'VV M+M'!$B$159:$F$159</definedName>
    <definedName name="Rozpočet1_86" localSheetId="1">'VV M+M'!#REF!</definedName>
    <definedName name="Rozpočet1_9" localSheetId="1">'VV M+M'!#REF!</definedName>
    <definedName name="Rozpočet1_90" localSheetId="1">'VV M+M'!#REF!</definedName>
    <definedName name="Rozpočet1_91" localSheetId="1">'VV M+M'!#REF!</definedName>
    <definedName name="Rozpočet1_92" localSheetId="1">'VV M+M'!$B$134:$F$134</definedName>
    <definedName name="Rozpočet1_93" localSheetId="1">'VV M+M'!$B$63:$F$63</definedName>
    <definedName name="Rozpočet1_94" localSheetId="1">'VV M+M'!#REF!</definedName>
    <definedName name="Rozpočet1_95" localSheetId="1">'VV M+M'!#REF!</definedName>
    <definedName name="Rozpočet1_99" localSheetId="1">'VV M+M'!#REF!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32" i="2" l="1"/>
  <c r="B324" i="2"/>
  <c r="B323" i="2"/>
  <c r="B322" i="2"/>
  <c r="B321" i="2"/>
  <c r="B320" i="2"/>
  <c r="B319" i="2"/>
  <c r="B318" i="2"/>
  <c r="B317" i="2"/>
  <c r="B316" i="2"/>
  <c r="B315" i="2"/>
  <c r="F300" i="2"/>
  <c r="F299" i="2"/>
  <c r="F298" i="2"/>
  <c r="F297" i="2"/>
  <c r="F296" i="2"/>
  <c r="F295" i="2"/>
  <c r="F294" i="2"/>
  <c r="F293" i="2"/>
  <c r="F292" i="2"/>
  <c r="F301" i="2" s="1"/>
  <c r="E324" i="2" s="1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86" i="2" s="1"/>
  <c r="E323" i="2" s="1"/>
  <c r="F254" i="2"/>
  <c r="F253" i="2"/>
  <c r="F252" i="2"/>
  <c r="F251" i="2"/>
  <c r="F250" i="2"/>
  <c r="F249" i="2"/>
  <c r="F248" i="2"/>
  <c r="F247" i="2"/>
  <c r="F246" i="2"/>
  <c r="F245" i="2"/>
  <c r="F244" i="2"/>
  <c r="F243" i="2"/>
  <c r="F255" i="2" s="1"/>
  <c r="E322" i="2" s="1"/>
  <c r="F242" i="2"/>
  <c r="F241" i="2"/>
  <c r="F240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34" i="2" s="1"/>
  <c r="E321" i="2" s="1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214" i="2" s="1"/>
  <c r="E320" i="2" s="1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54" i="2" s="1"/>
  <c r="E319" i="2" s="1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29" i="2" s="1"/>
  <c r="E318" i="2" s="1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104" i="2" s="1"/>
  <c r="E317" i="2" s="1"/>
  <c r="F85" i="2"/>
  <c r="F84" i="2"/>
  <c r="F77" i="2"/>
  <c r="F76" i="2"/>
  <c r="F75" i="2"/>
  <c r="F74" i="2"/>
  <c r="F73" i="2"/>
  <c r="F72" i="2"/>
  <c r="F71" i="2"/>
  <c r="F70" i="2"/>
  <c r="F69" i="2"/>
  <c r="D69" i="2"/>
  <c r="F68" i="2"/>
  <c r="F67" i="2"/>
  <c r="F66" i="2"/>
  <c r="F78" i="2" s="1"/>
  <c r="E316" i="2" s="1"/>
  <c r="F65" i="2"/>
  <c r="F64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6" i="2" s="1"/>
  <c r="A329" i="2" s="1"/>
  <c r="A338" i="2" s="1"/>
  <c r="F4" i="2"/>
  <c r="A4" i="2"/>
  <c r="F3" i="2"/>
  <c r="F58" i="2" s="1"/>
  <c r="E315" i="2" s="1"/>
  <c r="A54" i="1"/>
  <c r="A35" i="1"/>
  <c r="A34" i="1"/>
  <c r="A33" i="1"/>
  <c r="A32" i="1"/>
  <c r="A31" i="1"/>
  <c r="A30" i="1"/>
  <c r="A29" i="1"/>
  <c r="A28" i="1"/>
  <c r="A27" i="1"/>
  <c r="A17" i="1"/>
  <c r="A14" i="1"/>
  <c r="A11" i="1"/>
  <c r="A10" i="1"/>
  <c r="E334" i="2" l="1"/>
  <c r="E335" i="2" s="1"/>
  <c r="E329" i="2"/>
  <c r="E326" i="2"/>
  <c r="E333" i="2"/>
  <c r="E338" i="2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8F73C43-2C71-4B13-BE9C-174E23B24675}" name="Rozpočet11318126111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" xr16:uid="{72546722-7E37-4607-982F-4EC6C49496BA}" name="Rozpočet1131812611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" xr16:uid="{417C40AA-9A2B-4011-8C48-CF21FCD8600F}" name="Rozpočet1212271411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4" xr16:uid="{D7A9DA81-0024-43EA-A0FA-E26339B8B023}" name="Rozpočet1221371511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5" xr16:uid="{A984E82A-8003-4326-B815-018D66AF3777}" name="Rozpočet12471411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6" xr16:uid="{E6F8528A-0E52-4D11-AA42-7FC12A1D5690}" name="Rozpočet13111124111511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7" xr16:uid="{E2D936B7-3332-4AD2-9A00-55BDAE00CBEF}" name="Rozpočet131112132124111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8" xr16:uid="{3F15A0A1-B70B-4DDE-89D4-7D064F9937DF}" name="Rozpočet131112132124113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9" xr16:uid="{D16C3764-E0C3-488F-B485-8D6CE4066299}" name="Rozpočet131112132124115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0" xr16:uid="{13E041B2-0309-4E66-A692-4C7B3AAA00C4}" name="Rozpočet13281411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1" xr16:uid="{11C5C5B1-8AD6-45C5-9B75-5CC2E79E6725}" name="Rozpočet16527112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</connections>
</file>

<file path=xl/sharedStrings.xml><?xml version="1.0" encoding="utf-8"?>
<sst xmlns="http://schemas.openxmlformats.org/spreadsheetml/2006/main" count="595" uniqueCount="235">
  <si>
    <t>Výkaz výměr - Specifikace</t>
  </si>
  <si>
    <t>Elektroinstalace</t>
  </si>
  <si>
    <t>Akce:</t>
  </si>
  <si>
    <t>Investor:</t>
  </si>
  <si>
    <t>Výkaz výměr - Specifikace neobsahuje :</t>
  </si>
  <si>
    <t>Poznámka :</t>
  </si>
  <si>
    <t>Je-li v rozpočtu (nebo ve výkazu) uveden výrobek nebo konstrukce či její prvek ukazující na konkrétního výrobce je tuto skutečnost třeba jednoznačně chápat jako příklad z možných variant z důvodu jasné specifikace technické a uživatelské parametrizace prvku, výrobku, systému nebo konstrukce s tím, že konečné použití konkrétního výrobku, prvku, systému nebo konstrukce (z možné variace výrobců nebo dodavatelů) při průkazném splnění deklarovaných nebo popisem stanovených technických specifikací a technických a  uživatelských standardů je na zhotoviteli stavby.</t>
  </si>
  <si>
    <t>Cena položek je uvedena vč. recyklačních poplatků</t>
  </si>
  <si>
    <t>Vypracoval : Roman Hladík</t>
  </si>
  <si>
    <t>1. Elektroinstalace - silnoproudá</t>
  </si>
  <si>
    <t>mat + mont</t>
  </si>
  <si>
    <t>č.</t>
  </si>
  <si>
    <t>Název položky</t>
  </si>
  <si>
    <t>jm</t>
  </si>
  <si>
    <t>množství</t>
  </si>
  <si>
    <t>kč/jm</t>
  </si>
  <si>
    <t>celkem</t>
  </si>
  <si>
    <t>Krabice elinstalační PVC 88-40mm se svorkovnicí a víčkem nad omítku IP54</t>
  </si>
  <si>
    <t>ks</t>
  </si>
  <si>
    <t>Krabice elinstalační PVC 71-45mm pod omítku - prázdná</t>
  </si>
  <si>
    <t>Krabice elinstalační PVC 71-45mm pod omítku s víčkem - rozvodná</t>
  </si>
  <si>
    <t>Krabice elinstalační PVC 103-50mm pod omítku s víčkem - rozvodná</t>
  </si>
  <si>
    <t>Krabice elinstalační PVC do zateplovacích systémů max. 200mm</t>
  </si>
  <si>
    <t>Krabice elinstalační PVC do zateplovacích systémů max. 300mm</t>
  </si>
  <si>
    <t>Trubka ohebná PVC, 320N, d20 samozhášivá vč. kolen, spojek a příchytek</t>
  </si>
  <si>
    <t>m</t>
  </si>
  <si>
    <t>Trubka ohebná PVC, 320N, d25 samozhášivá vč. kolen, spojek a příchytek</t>
  </si>
  <si>
    <t>Trubka tuhá PVC, 320N, d20 samozhášivá vč. kolen, spojek a příchytek</t>
  </si>
  <si>
    <t>Trubka tuhá PVC, 320N, d25 samozhášivá vč. kolen, spojek a příchytek</t>
  </si>
  <si>
    <t>Lišta PVC 20x20 vč. kolen, spojek a koncovek</t>
  </si>
  <si>
    <t>Lišta PVC 40x20 vč. kolen, spojek a koncovek</t>
  </si>
  <si>
    <t>Lišta PVC 40x40 vč. kolen, spojek a koncovek</t>
  </si>
  <si>
    <t>Lišta PVC 60x40 vč. kolen, spojek a koncovek</t>
  </si>
  <si>
    <t>Kabelový žlab - drátěný 125x50 vč. příslušenství (spojky, nosné konzole, rohy, kolena, kotvící materiál, mng kabelů atp.)</t>
  </si>
  <si>
    <t>Kabelový žlab - drátěný 125x100 vč. příslušenství (spojky, nosné konzole, rohy, kolena, kotvící materiál, mng kabelů atp.)</t>
  </si>
  <si>
    <t>Kabel CYKY-J 5x4</t>
  </si>
  <si>
    <t>Kabel CYKY-J 5x1,5</t>
  </si>
  <si>
    <t>Kabel CYKY-J 3x2,5</t>
  </si>
  <si>
    <t>Kabel CYKY-J 3x1,5</t>
  </si>
  <si>
    <t>Kabel CYKY-O 3x1,5</t>
  </si>
  <si>
    <t>Kabel CYKY-J 12x1,5</t>
  </si>
  <si>
    <t>Zásuvka 230V/16A pod om. IP20 otoč, clonky, dvojitá</t>
  </si>
  <si>
    <t>Zásuvka 230V/16A pod om. IP20, clonky, vč. rám.</t>
  </si>
  <si>
    <t>Zásuvka 230V/16A pod om. IP20, clonky, vč. rám. a sv. přep.</t>
  </si>
  <si>
    <t>Zásuvka 230V/16A pod om. IP44, clonky, vč. rám.</t>
  </si>
  <si>
    <t>Zásuvka 400V/16A nad omítku IP44, 5p</t>
  </si>
  <si>
    <t>Vypínač řaz. 1 230V/10A pod omítku IP20 vč. kolébky a rám.</t>
  </si>
  <si>
    <t>Vypínač řaz. 5 230V/10A pod omítku IP20 vč. kolébky a rám.</t>
  </si>
  <si>
    <t>Vypínač řaz. 6 230V/10A pod omítku IP20 vč. kolébky a rám.</t>
  </si>
  <si>
    <t>Vypínač řaz. 6+6 230V/10A pod omítku IP20 vč. kolébky a rám.</t>
  </si>
  <si>
    <t>Vypínač řaz. 7 230V/10A pod omítku IP20 vč. kolébky a rám.</t>
  </si>
  <si>
    <t>Tlačítko řaz. 1/0 230V/10A pod omítku IP20 vč. kolébky a rám.</t>
  </si>
  <si>
    <t>Vypínač řaz. 1(6) 230V/10A pod omítku IP44</t>
  </si>
  <si>
    <t>Pohybový spínač 230V/10A IP20 180° pod. om., vč. rámečku</t>
  </si>
  <si>
    <t>Pohybový spínač 230V/10A IP44 180°</t>
  </si>
  <si>
    <t>El. osoušeč rukou, nástěnný, 230V/2,4kW, 70dB, PIR, antivandal, bílý</t>
  </si>
  <si>
    <t>Pomocné relé multifunkční s externím vstupem do el. krabice 230V/16A</t>
  </si>
  <si>
    <t>Vodič H07V-U 4 zž</t>
  </si>
  <si>
    <t>Vodič H07V-U 6 zž</t>
  </si>
  <si>
    <t>Vodič H07V-U 10 zž</t>
  </si>
  <si>
    <t>Vodič H07V-U 16 zž</t>
  </si>
  <si>
    <t>Vodič H07V-K 25 zž</t>
  </si>
  <si>
    <t>Požární ucpávky</t>
  </si>
  <si>
    <t>set</t>
  </si>
  <si>
    <t>Hlavní ochranná přípojnice</t>
  </si>
  <si>
    <t>Svorka pro pospojení vč. Cu pásku</t>
  </si>
  <si>
    <t>Ukončení kabelů do 4x50</t>
  </si>
  <si>
    <t>Ukončení kabelů do 4x25</t>
  </si>
  <si>
    <t>Ukončení kabelů do 4x10</t>
  </si>
  <si>
    <t>Montáž připojení - ZTI - vana, WC, umyvadlo</t>
  </si>
  <si>
    <t>Montáž připojení - VZT - Ventilátory, digestoře, fancoil</t>
  </si>
  <si>
    <t>Montáž odpojení a znovupřipojení stávajících zařízení</t>
  </si>
  <si>
    <t>Stavební sádra</t>
  </si>
  <si>
    <t>kg</t>
  </si>
  <si>
    <t>Drobný materiál</t>
  </si>
  <si>
    <t>kpl</t>
  </si>
  <si>
    <t>Sekání prostupy a stavební přípomoce</t>
  </si>
  <si>
    <t>Celkem</t>
  </si>
  <si>
    <t>2. Elektroinstalace -  napojení NN, rozváděčů, Měření el. energie</t>
  </si>
  <si>
    <t>Kabel CYKY-J 4x50</t>
  </si>
  <si>
    <t>Kabel CYKY-J 4x35</t>
  </si>
  <si>
    <t>Kabel CYKY-J 5x16</t>
  </si>
  <si>
    <t>Kabel CYKY-J 5x6</t>
  </si>
  <si>
    <t>Kabel CYKY-J 5x2,5</t>
  </si>
  <si>
    <t>Kabelová chránička d 63</t>
  </si>
  <si>
    <t>Výstražná folie, červená s bleskem, š=33cm</t>
  </si>
  <si>
    <t>ELM rozvávěč 2+2,oceloplechový, zapuštěný IP43 (Hl. vypnač - TotalStop 125A, 3B80A, 3B25A, 2x1B2A) kompletní vč. přístrojů, vodičů, svorek a propojení</t>
  </si>
  <si>
    <t>3. Rozváděč RH</t>
  </si>
  <si>
    <t>Skříň 1380x590x250, Schrack 2A28, oceloplechový, povrchový IP20C/20 vč. vkl. Konstrukce</t>
  </si>
  <si>
    <t>Hlavní vypínač 3P 125A DIN</t>
  </si>
  <si>
    <t>Svodič přepětí 4p, kategorie T1 a T2, In=30kA(8/20), Up=1,5kV</t>
  </si>
  <si>
    <t>Jistič 3B50A 10kA</t>
  </si>
  <si>
    <t>Jistič 3B32A 10kA</t>
  </si>
  <si>
    <t>Jistič 3B25A 10kA</t>
  </si>
  <si>
    <t>Jistič 3B16A 10kA</t>
  </si>
  <si>
    <t>Jistič 3C16A 10kA</t>
  </si>
  <si>
    <t>Jistič 1B6A 10kA</t>
  </si>
  <si>
    <t>Proudový chránič 40/0,03/4, 10kA (typ A)</t>
  </si>
  <si>
    <t>Proudový chránič s nadpropudovou ochr. C10A/0,03/2, 10kA (typ A)</t>
  </si>
  <si>
    <t>Proudový chránič s nadpropudovou ochr. B16A/0,03/2, 10kA (typ A)</t>
  </si>
  <si>
    <t>Zvonkový transformátor 12V/8VA (ZTR-8-12)</t>
  </si>
  <si>
    <t>Podružný elektroměr 3f 230V/0,25-100 A/Tp=1/cejch, DIN, 4TE, IMP (SDM 72D)</t>
  </si>
  <si>
    <t>Ukončení kabelů v rozváděči do 4x50</t>
  </si>
  <si>
    <t>Ukončení kabelů v rozváděči do 4x25</t>
  </si>
  <si>
    <t>Ukončení kabelů v rozváděči do 4x10</t>
  </si>
  <si>
    <t>Přípojnice PE, N, HOP, Lišty DIN, propojovací přípojnice 63A/3P, svorky, štítky, vodiče</t>
  </si>
  <si>
    <t>4. Rozváděč R11</t>
  </si>
  <si>
    <t>Skříň 1190x800x250, Schrack 3U24, oceloplechový, zapuštěný IP40/20 vč. vkl. Konstrukce</t>
  </si>
  <si>
    <t>Svodič přepětí 4p kategorie T2 s výměnnými moduly, In=20kA, Up=1,2kV</t>
  </si>
  <si>
    <t>Proudový chránič s nadpropudovou ochr. C6A/0,03/2, 10kA (typ A)</t>
  </si>
  <si>
    <t>Časové relé, asymetrické, DIN, 230V/16A (CRM-2H)</t>
  </si>
  <si>
    <t>Spínací hodiny, digitální, týdenní, DIN, 230V/16A (SHT-1)</t>
  </si>
  <si>
    <t>Zdroj proudu 230V/24VDC, 1,5A</t>
  </si>
  <si>
    <t>5. Svítidla vč. zdrojů a předřadníků</t>
  </si>
  <si>
    <t>"C" typ: Svítidlo LED 34W, 4100 lm, AL rám, prizm. kryt, IP20, 50000hod, vestavné (600x600mm) vč. Mont. Příslušenství</t>
  </si>
  <si>
    <t>"E" typ: Svítidlo LED 26W, 2500 lm, AL rám, prizm. kryt, IP20, 50000hod, vestavné (300x600mm) vč. Mont. Příslušenství</t>
  </si>
  <si>
    <t>"F" typ: Svítidlo LED 17W, 1750 lm, AL rám, prizm. kryt, IP20, 50000hod, vestavné (300x600mm) vč. Mont. Příslušenství</t>
  </si>
  <si>
    <t>"L" typ: Svítidlo LED přisazené, IP65, 11W, 1450 lm, korpus PE, opál. kryt PC, 675x135</t>
  </si>
  <si>
    <t>"H" typ: Svítidlo LED přisazené, IP65, 20W, 2700 lm, korpus PE, opál. kryt PC, 1275x84</t>
  </si>
  <si>
    <t>"G" typ: Svítidlo LED přisazené, IP65, 40W, 5500 lm, korpus PE, opál. kryt PC, 1275x135</t>
  </si>
  <si>
    <t>"T" typ: Svítidlo LED 13W, 1450 lm, plech+prizm. kryt, IP54, 50000hod, vestavné kruhové (d=210mmmm)</t>
  </si>
  <si>
    <t>"V" typ: Svítidlo LED 26W, 3000 lm, plech+prizm. kryt, IP54, 50000hod, vestavné kruhové (d=390mmmm)</t>
  </si>
  <si>
    <t>"W" typ: Svítidlo LED 34W, 3800 lm, plech+prizm. kryt, IP54, 50000hod, vestavné kruhové (d=390mmmm)</t>
  </si>
  <si>
    <t>"O" typ: Svítidlo na umyvadlo LED 8W, 950 lm, š=310mm, v=95mm, hl=83, IP43, opálový skleněný kryt, kovová základna vč. zdrojů</t>
  </si>
  <si>
    <t>"M" typ: Svítidlo kruhové, LED 27W, 3120 lm, d=420mm, h=125mm, IP43, opálový skleněný kryt, kovová základna, stropní/nástěnné</t>
  </si>
  <si>
    <t>"N" typ: Svítidlo kruhové, LED 15W, 1390 lm, d=280mm, h=120mm, IP43, opálový skleněný kryt, kovová základna, stropní/nástěnné</t>
  </si>
  <si>
    <t>"R" typ: Svítidlo kruhové, LED 15W, 1390 lm, d=280mm, h=120mm, IP43, opálový skleněný kryt, kovová základna, stropní/nástěnné</t>
  </si>
  <si>
    <t>"R-NO" typ: Svítidlo kruhové, LED 15W, 1390 lm, d=280mm, h=120mm, IP43, opálový skleněný kryt, kovová základna, stropní/nástěnné, kombinované s nouzovým zdrojem</t>
  </si>
  <si>
    <t>"Q" typ: Svítidlo kruhové, LED 15W, 1390 lm, d=280mm, h=120mm, IP43, opálový skleněný kryt, kovová základna, stropní/nástěnné</t>
  </si>
  <si>
    <t>Univerzální nouzový modul pro LED panely s volným driverem, 340x120x50mm (LiFePo 50V, 1hod)</t>
  </si>
  <si>
    <t>"NO" typ:LED Svítidlo nouzové 2W, 1hod, IP65, nástěnné, Autotest</t>
  </si>
  <si>
    <t>6. Strukturovaná kabeláž, telekomunikace, A/V, Telefon, Nouzová signalizace</t>
  </si>
  <si>
    <t>RACK-Datový rozváděč 18U 600x450 vč. montáže a ukončení kabelů</t>
  </si>
  <si>
    <t>RACK-Patch panel 25port vč. keyston, cat 3</t>
  </si>
  <si>
    <t>RACK-Patch panel 24port vč. keyston, cat 6</t>
  </si>
  <si>
    <t>RACK-Vyvazovací panel</t>
  </si>
  <si>
    <t>RACK-Napájecí panel 5x230V, přep. ochrana</t>
  </si>
  <si>
    <t>RACK-Polička</t>
  </si>
  <si>
    <t>RACK-Patch kabel FTP cat6 0,5m</t>
  </si>
  <si>
    <t>RACK-Patch kabel FTP cat6 2m</t>
  </si>
  <si>
    <t>RACK-Záložní zdroj pro RACK 1U 750VA, vč. příslušenství</t>
  </si>
  <si>
    <t>RACK-Switch 24port 10/100/1000 mng, VLAN, 4xSFP, PoE</t>
  </si>
  <si>
    <t>RACK-WiFi controler</t>
  </si>
  <si>
    <t>RACK-Router</t>
  </si>
  <si>
    <t>RACK-Ukončení metalických kabelů UTP cat.6 vč. proměření (keyston součástí patch panelu)</t>
  </si>
  <si>
    <t>Kabeláž UTP Cat6 LSOH Dca-s2,d2,a1 450 MHz</t>
  </si>
  <si>
    <t>Kabeláž UTP Cat6 PE Fca 250 MHz venkovní</t>
  </si>
  <si>
    <t>Kabel SYKFY 2x2x0,5</t>
  </si>
  <si>
    <t>Kabel SYKFY 3x2x0,5</t>
  </si>
  <si>
    <t>Kabel SYKFY 5x2x0,5</t>
  </si>
  <si>
    <t>Ukončení 2x2x0,5</t>
  </si>
  <si>
    <t>Ukončení 3x2x0,5</t>
  </si>
  <si>
    <t>Ukončení 5x2x0,5</t>
  </si>
  <si>
    <t>Ukončení metalických kabelů UTP cat.6 vč. proměření a konektoru</t>
  </si>
  <si>
    <t>Datová zásuvka dvojnásobná, maska, keyston, kryt, rám. - vč. proměření</t>
  </si>
  <si>
    <t>Anténa 802.11a/b/g/n/ac, 2,4 i 5GHz, vícenásobné SSID s různým druhem zabezpečení, PoE napájení standardu 802.3af/802.3at, dvě integrované 3dBi antény v systému MIMO 3x3, Load balance, centrální správou</t>
  </si>
  <si>
    <t>TLF - VoIP tel. ústředna, min 20 kanálů, 10 souběžných, BRI, GSM, ant + napaječ, vč  instalace, konfigurace a nastavení</t>
  </si>
  <si>
    <t>TLF - IP telefon - až 2 SIP účty, 2,95" LCD, konferenční audiohovor až pro 3 účastníky, Ethernet: 2 x 10/100/1000 Mb/s, PoE</t>
  </si>
  <si>
    <t>Nouzová signalizace - FAP3002 - Signální tlačítko - tahové pod omítku IP20 vč. rám.</t>
  </si>
  <si>
    <t>Nouzová signalizace - FAP2001 - Signální tlačítko - resetovací pod omítku IP20 vč. rám</t>
  </si>
  <si>
    <t>Nouzová signalizace - FEH2001 - Kontrolní modul s alarmem pod omítku IP20 vč.rám</t>
  </si>
  <si>
    <t>Nouzová signalizace - FIM1200 - Alarm pod omítku IP20 vč.rám</t>
  </si>
  <si>
    <t>Nouzová signalizace - FIM1300 - Signalizační panel pod omítku IP20 vč.rám</t>
  </si>
  <si>
    <t>Krabice elinstalační PVC 71-45mm pod omítku s víčkem - prázdná</t>
  </si>
  <si>
    <t>Krabice elinstalační PVC 103-50mm pod omítku s víčkem - prázdná</t>
  </si>
  <si>
    <t>Krabice elinstalační PVC 150-150-73mm pod omítku s víčkem - prázdná</t>
  </si>
  <si>
    <t>Trubka ohebná PVC, 320N, d20 pod omítku samozhášivá</t>
  </si>
  <si>
    <t>Trubka ohebná PVC, 320N, d25 pod omítku samozhášivá</t>
  </si>
  <si>
    <t>Trubka ohebná PVC, 320N, d32 pod omítku samozhášivá</t>
  </si>
  <si>
    <t>Trubka ohebná PVC, 320N, d40 pod omítku samozhášivá</t>
  </si>
  <si>
    <t>Trubka ohebná PVC, 320N, d50 pod omítku samozhášivá</t>
  </si>
  <si>
    <t>Lišta PVC 18x13 vč. kolen, spojek a koncovek</t>
  </si>
  <si>
    <t>Elektroinstalační kanál PVC 140x60 vč. kolen, spojek, koncovek</t>
  </si>
  <si>
    <t>Kabelový žlab - drátěný 62x50 vč. příslušenství (spojky, nosné konzole, rohy, kolena, kotvící materiál, mng kabelů atp.)</t>
  </si>
  <si>
    <t>Svodič přepětí pro ISDN linky vč. rozvodnice</t>
  </si>
  <si>
    <t>Konfigurace a oživení systému datové sítě, zaškolení</t>
  </si>
  <si>
    <t>hod</t>
  </si>
  <si>
    <t>Konfigurace a oživení tel. ústředny, zaškolení</t>
  </si>
  <si>
    <t>Stavební sádra - šedá</t>
  </si>
  <si>
    <t>7. Satelitní a televizní systém</t>
  </si>
  <si>
    <t>Satelitní parabola vč. kovertorů a konzole (3 družice) orbitální rozsah 40°</t>
  </si>
  <si>
    <t>Terrestrální anténa vč. stožáru a zesilovače (LTE700, 42 dB, 5G LTE, DVB-T2)</t>
  </si>
  <si>
    <t>Multipřepínač 13in/8out s vlastním zdrojem (tři družice + pozemní TV akt. i pas.), SAT 950-2300MHz, TV 5-862MHz</t>
  </si>
  <si>
    <t>Koax kabel 75Ohm (5mm) - vnitřní</t>
  </si>
  <si>
    <t>Koax kabel 75Ohm (5mm) - venkovní</t>
  </si>
  <si>
    <t>Zásuvka TV/SAT/R koncová pod om. IP20, vč. rám.</t>
  </si>
  <si>
    <t>Svodič přepětí pro koax. vedení vč. společné rozvodnice</t>
  </si>
  <si>
    <t>8. PZTS</t>
  </si>
  <si>
    <t>EZS ústředna sběrnicového typu, min 3x500m sběrnice á 2000mA, max. 230 prvků, max 128 PGM, max. 15 podsystémů, GSM, LAN vč. skříně, zdroje, nastavení a oživení</t>
  </si>
  <si>
    <t>Akumulátor 12V/18Ah</t>
  </si>
  <si>
    <t>Kódovací klávesnice LCD, RFID čtečka</t>
  </si>
  <si>
    <t>Vnitřní siréna vč. deblok tlač. BUS</t>
  </si>
  <si>
    <t>Venkovní zálohovaná siréna (BUS) vč. krytu</t>
  </si>
  <si>
    <t>Smoke detektor opticko-teplotní, piezo, BUS</t>
  </si>
  <si>
    <t>PIR snímač BUS</t>
  </si>
  <si>
    <t>Magnet (BUS)</t>
  </si>
  <si>
    <t>Kabeláž sběrnice (stíněná 2x0,8+4x0,5)</t>
  </si>
  <si>
    <t>Kabeláž analogová/binární (stíněná 6x0,5)</t>
  </si>
  <si>
    <t>Elektroinstalační úložný materiál (trubky, lišty) pro PZTS kabeláž</t>
  </si>
  <si>
    <t>9. Hromosvody a uzemnění</t>
  </si>
  <si>
    <t>Zemnící pásek FeZn 30x4</t>
  </si>
  <si>
    <t>Zemnící drát FeZn 10</t>
  </si>
  <si>
    <t>Zemnící drát AlMgSi 8</t>
  </si>
  <si>
    <t>Svorka SS spojovací</t>
  </si>
  <si>
    <t>Svorka SZ zkušební</t>
  </si>
  <si>
    <t>Svorka SK křížová</t>
  </si>
  <si>
    <t>Svorka SO okapová</t>
  </si>
  <si>
    <t>Svorka ST Okapové potrubí</t>
  </si>
  <si>
    <t>Podpěra hřebenová</t>
  </si>
  <si>
    <t>Podpěra střešní</t>
  </si>
  <si>
    <t>Svorka pro připojení náhodných součástí</t>
  </si>
  <si>
    <t>Svorka univerzální</t>
  </si>
  <si>
    <t>Podpěra svodu (plast 20mm) + trn min 100 přesah nad tepelnou izolaci</t>
  </si>
  <si>
    <t>Jímací tyč 2m vč. kotvení a příslušenství</t>
  </si>
  <si>
    <t>Svorka k jímací tyči SJ01</t>
  </si>
  <si>
    <t>Izolovaná podpěra (40cm) pro oddálení pom. jímače</t>
  </si>
  <si>
    <t>Ochranný úhelník</t>
  </si>
  <si>
    <t>Držák OU</t>
  </si>
  <si>
    <t>Připojení drátu ke konstrukci schodiště</t>
  </si>
  <si>
    <t>Pomocný jímač z drátu výšky 0,4m</t>
  </si>
  <si>
    <t>Svorka SR03 páska-drát</t>
  </si>
  <si>
    <t>Svorka SR02 páska-páska</t>
  </si>
  <si>
    <t>10. HZS, PD, revize</t>
  </si>
  <si>
    <t>Doklady, předávací protokoly, atesty</t>
  </si>
  <si>
    <t>Koordinace</t>
  </si>
  <si>
    <t>Zjišťovací práce</t>
  </si>
  <si>
    <t>Zajišťovací práce a přípravné práce pro zajištění bezpečnosti</t>
  </si>
  <si>
    <t>Demontáže</t>
  </si>
  <si>
    <t>Demontáže a montáže zařízení spojené se stáv. zařízením vč. potř. materiálu</t>
  </si>
  <si>
    <t>PD realizační a dílenská dle skutečně dodávaného zařízení</t>
  </si>
  <si>
    <t>PD skutečného provedení</t>
  </si>
  <si>
    <t>Revize</t>
  </si>
  <si>
    <t>Rekapitulace</t>
  </si>
  <si>
    <t>Celkem materiál a montáž (bez DPH)</t>
  </si>
  <si>
    <t>Celková cena 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</si>
</sst>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Kč&quot;_-;\-* #,##0.00\ &quot;Kč&quot;_-;_-* &quot;-&quot;??\ &quot;Kč&quot;_-;_-@_-"/>
    <numFmt numFmtId="164" formatCode="_-* #,##0.0\ _K_č_-;\-* #,##0.0\ _K_č_-;_-* &quot;-&quot;?\ _K_č_-;_-@_-"/>
    <numFmt numFmtId="165" formatCode="_-* #,##0.00\ _K_č_-;\-* #,##0.00\ _K_č_-;_-* &quot;-&quot;??\ _K_č_-;_-@_-"/>
    <numFmt numFmtId="166" formatCode="##&quot;% DPH&quot;"/>
    <numFmt numFmtId="167" formatCode="???,???.?0\ &quot;Kč&quot;\ &quot;vč. DPH 15%&quot;"/>
    <numFmt numFmtId="168" formatCode="&quot;Základ    &quot;???,???.?0\ &quot;Kč&quot;"/>
    <numFmt numFmtId="169" formatCode="???,???.?0\ &quot;Kč&quot;\ &quot;vč. DPH 21%&quot;"/>
    <numFmt numFmtId="170" formatCode="&quot;DPH &quot;???,???.?0\ &quot;Kč&quot;"/>
  </numFmts>
  <fonts count="14" x14ac:knownFonts="1">
    <font>
      <sz val="10"/>
      <name val="Arial CE"/>
      <charset val="238"/>
    </font>
    <font>
      <b/>
      <sz val="2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9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6"/>
      <name val="Arial CE"/>
      <charset val="238"/>
    </font>
    <font>
      <sz val="6"/>
      <name val="Arial CE"/>
      <charset val="238"/>
    </font>
    <font>
      <b/>
      <sz val="6"/>
      <name val="Arial CE"/>
      <family val="2"/>
      <charset val="238"/>
    </font>
    <font>
      <sz val="6"/>
      <name val="Arial CE"/>
      <family val="2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49" fontId="5" fillId="0" borderId="0" xfId="0" applyNumberFormat="1" applyFont="1"/>
    <xf numFmtId="0" fontId="6" fillId="0" borderId="0" xfId="0" applyFont="1"/>
    <xf numFmtId="49" fontId="6" fillId="0" borderId="0" xfId="0" applyNumberFormat="1" applyFont="1"/>
    <xf numFmtId="0" fontId="6" fillId="0" borderId="0" xfId="0" applyFont="1" applyAlignment="1">
      <alignment wrapText="1"/>
    </xf>
    <xf numFmtId="49" fontId="0" fillId="0" borderId="0" xfId="0" applyNumberFormat="1"/>
    <xf numFmtId="14" fontId="6" fillId="0" borderId="0" xfId="0" applyNumberFormat="1" applyFont="1"/>
    <xf numFmtId="0" fontId="7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justify" vertical="center"/>
    </xf>
    <xf numFmtId="49" fontId="10" fillId="0" borderId="6" xfId="0" applyNumberFormat="1" applyFont="1" applyBorder="1" applyAlignment="1">
      <alignment horizontal="center" vertical="center"/>
    </xf>
    <xf numFmtId="164" fontId="10" fillId="0" borderId="7" xfId="0" applyNumberFormat="1" applyFont="1" applyBorder="1" applyAlignment="1">
      <alignment vertical="center"/>
    </xf>
    <xf numFmtId="165" fontId="10" fillId="0" borderId="6" xfId="0" applyNumberFormat="1" applyFont="1" applyBorder="1" applyAlignment="1">
      <alignment vertical="center"/>
    </xf>
    <xf numFmtId="165" fontId="10" fillId="0" borderId="7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165" fontId="10" fillId="0" borderId="0" xfId="0" applyNumberFormat="1" applyFont="1" applyAlignment="1">
      <alignment vertical="center"/>
    </xf>
    <xf numFmtId="49" fontId="10" fillId="0" borderId="5" xfId="0" applyNumberFormat="1" applyFont="1" applyBorder="1" applyAlignment="1">
      <alignment vertical="center" wrapText="1"/>
    </xf>
    <xf numFmtId="49" fontId="10" fillId="0" borderId="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vertical="center"/>
    </xf>
    <xf numFmtId="49" fontId="10" fillId="0" borderId="11" xfId="0" applyNumberFormat="1" applyFont="1" applyBorder="1" applyAlignment="1">
      <alignment vertical="center"/>
    </xf>
    <xf numFmtId="49" fontId="10" fillId="0" borderId="12" xfId="0" applyNumberFormat="1" applyFont="1" applyBorder="1" applyAlignment="1">
      <alignment horizontal="center" vertical="center"/>
    </xf>
    <xf numFmtId="164" fontId="10" fillId="0" borderId="13" xfId="0" applyNumberFormat="1" applyFont="1" applyBorder="1" applyAlignment="1">
      <alignment vertical="center"/>
    </xf>
    <xf numFmtId="49" fontId="10" fillId="0" borderId="14" xfId="0" applyNumberFormat="1" applyFont="1" applyBorder="1" applyAlignment="1">
      <alignment vertical="center"/>
    </xf>
    <xf numFmtId="49" fontId="10" fillId="0" borderId="15" xfId="0" applyNumberFormat="1" applyFont="1" applyBorder="1" applyAlignment="1">
      <alignment horizontal="center" vertical="center"/>
    </xf>
    <xf numFmtId="164" fontId="10" fillId="0" borderId="16" xfId="0" applyNumberFormat="1" applyFont="1" applyBorder="1" applyAlignment="1">
      <alignment vertical="center"/>
    </xf>
    <xf numFmtId="0" fontId="9" fillId="0" borderId="17" xfId="0" applyFont="1" applyBorder="1" applyAlignment="1">
      <alignment horizontal="center" vertical="center"/>
    </xf>
    <xf numFmtId="0" fontId="9" fillId="0" borderId="17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44" fontId="9" fillId="0" borderId="4" xfId="0" applyNumberFormat="1" applyFont="1" applyBorder="1" applyAlignment="1">
      <alignment vertical="center"/>
    </xf>
    <xf numFmtId="0" fontId="10" fillId="0" borderId="18" xfId="0" applyFont="1" applyBorder="1" applyAlignment="1">
      <alignment horizontal="center" vertical="center"/>
    </xf>
    <xf numFmtId="0" fontId="10" fillId="0" borderId="18" xfId="0" applyFont="1" applyBorder="1" applyAlignment="1">
      <alignment vertical="center"/>
    </xf>
    <xf numFmtId="0" fontId="0" fillId="0" borderId="18" xfId="0" applyBorder="1"/>
    <xf numFmtId="1" fontId="10" fillId="0" borderId="18" xfId="0" applyNumberFormat="1" applyFont="1" applyBorder="1" applyAlignment="1">
      <alignment vertical="center"/>
    </xf>
    <xf numFmtId="0" fontId="10" fillId="0" borderId="8" xfId="0" applyFont="1" applyBorder="1" applyAlignment="1">
      <alignment horizontal="justify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8" xfId="0" applyNumberFormat="1" applyFont="1" applyBorder="1" applyAlignment="1">
      <alignment horizontal="justify" vertical="center"/>
    </xf>
    <xf numFmtId="0" fontId="10" fillId="0" borderId="0" xfId="0" applyFont="1" applyAlignment="1">
      <alignment horizontal="center" vertical="center"/>
    </xf>
    <xf numFmtId="1" fontId="10" fillId="0" borderId="0" xfId="0" applyNumberFormat="1" applyFont="1" applyAlignment="1">
      <alignment vertical="center"/>
    </xf>
    <xf numFmtId="49" fontId="10" fillId="0" borderId="5" xfId="0" applyNumberFormat="1" applyFont="1" applyBorder="1" applyAlignment="1">
      <alignment vertical="top" wrapText="1"/>
    </xf>
    <xf numFmtId="49" fontId="10" fillId="0" borderId="8" xfId="0" applyNumberFormat="1" applyFont="1" applyBorder="1" applyAlignment="1">
      <alignment vertical="top" wrapText="1"/>
    </xf>
    <xf numFmtId="49" fontId="10" fillId="0" borderId="8" xfId="0" applyNumberFormat="1" applyFont="1" applyBorder="1" applyAlignment="1">
      <alignment horizontal="justify" vertical="top" wrapText="1"/>
    </xf>
    <xf numFmtId="2" fontId="10" fillId="0" borderId="5" xfId="0" applyNumberFormat="1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vertical="center" wrapText="1"/>
    </xf>
    <xf numFmtId="0" fontId="0" fillId="0" borderId="20" xfId="0" applyBorder="1"/>
    <xf numFmtId="0" fontId="9" fillId="0" borderId="17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0" fillId="0" borderId="21" xfId="0" applyFont="1" applyBorder="1" applyAlignment="1">
      <alignment horizontal="justify" vertical="center"/>
    </xf>
    <xf numFmtId="0" fontId="10" fillId="0" borderId="22" xfId="0" applyFont="1" applyBorder="1" applyAlignment="1">
      <alignment horizontal="justify" vertical="center"/>
    </xf>
    <xf numFmtId="166" fontId="10" fillId="0" borderId="23" xfId="0" applyNumberFormat="1" applyFont="1" applyBorder="1" applyAlignment="1">
      <alignment horizontal="right" vertical="center"/>
    </xf>
    <xf numFmtId="44" fontId="10" fillId="0" borderId="21" xfId="0" applyNumberFormat="1" applyFont="1" applyBorder="1" applyAlignment="1">
      <alignment vertical="center"/>
    </xf>
    <xf numFmtId="44" fontId="10" fillId="0" borderId="23" xfId="0" applyNumberFormat="1" applyFont="1" applyBorder="1" applyAlignment="1">
      <alignment vertical="center"/>
    </xf>
    <xf numFmtId="0" fontId="10" fillId="0" borderId="24" xfId="0" applyFont="1" applyBorder="1" applyAlignment="1">
      <alignment horizontal="center" vertical="center"/>
    </xf>
    <xf numFmtId="0" fontId="10" fillId="0" borderId="24" xfId="0" applyFont="1" applyBorder="1" applyAlignment="1">
      <alignment vertical="center"/>
    </xf>
    <xf numFmtId="44" fontId="10" fillId="0" borderId="25" xfId="0" applyNumberFormat="1" applyFont="1" applyBorder="1" applyAlignment="1">
      <alignment vertical="center"/>
    </xf>
    <xf numFmtId="0" fontId="9" fillId="0" borderId="26" xfId="0" applyFont="1" applyBorder="1" applyAlignment="1">
      <alignment horizontal="center" vertical="center"/>
    </xf>
    <xf numFmtId="0" fontId="9" fillId="0" borderId="26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44" fontId="9" fillId="0" borderId="1" xfId="0" applyNumberFormat="1" applyFont="1" applyBorder="1" applyAlignment="1">
      <alignment vertical="center"/>
    </xf>
    <xf numFmtId="44" fontId="9" fillId="0" borderId="27" xfId="0" applyNumberFormat="1" applyFont="1" applyBorder="1" applyAlignment="1">
      <alignment vertical="center"/>
    </xf>
    <xf numFmtId="0" fontId="7" fillId="0" borderId="0" xfId="0" applyFont="1"/>
    <xf numFmtId="44" fontId="7" fillId="0" borderId="0" xfId="0" applyNumberFormat="1" applyFont="1"/>
    <xf numFmtId="0" fontId="10" fillId="0" borderId="0" xfId="0" applyFont="1"/>
    <xf numFmtId="167" fontId="11" fillId="0" borderId="0" xfId="0" applyNumberFormat="1" applyFont="1" applyAlignment="1">
      <alignment horizontal="right" vertical="center"/>
    </xf>
    <xf numFmtId="0" fontId="12" fillId="0" borderId="0" xfId="0" applyFont="1"/>
    <xf numFmtId="166" fontId="12" fillId="0" borderId="0" xfId="0" applyNumberFormat="1" applyFont="1" applyAlignment="1">
      <alignment horizontal="right" vertical="center"/>
    </xf>
    <xf numFmtId="168" fontId="12" fillId="0" borderId="0" xfId="0" applyNumberFormat="1" applyFont="1"/>
    <xf numFmtId="169" fontId="11" fillId="0" borderId="0" xfId="0" applyNumberFormat="1" applyFont="1" applyAlignment="1">
      <alignment horizontal="right" vertical="center"/>
    </xf>
    <xf numFmtId="170" fontId="12" fillId="0" borderId="0" xfId="0" applyNumberFormat="1" applyFont="1" applyAlignment="1">
      <alignment horizontal="right"/>
    </xf>
    <xf numFmtId="0" fontId="13" fillId="0" borderId="0" xfId="0" applyFont="1"/>
    <xf numFmtId="44" fontId="13" fillId="0" borderId="0" xfId="0" applyNumberFormat="1" applyFont="1"/>
    <xf numFmtId="0" fontId="10" fillId="0" borderId="20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77650</xdr:colOff>
      <xdr:row>150</xdr:row>
      <xdr:rowOff>149150</xdr:rowOff>
    </xdr:from>
    <xdr:to>
      <xdr:col>1</xdr:col>
      <xdr:colOff>1227201</xdr:colOff>
      <xdr:row>150</xdr:row>
      <xdr:rowOff>895350</xdr:rowOff>
    </xdr:to>
    <xdr:pic>
      <xdr:nvPicPr>
        <xdr:cNvPr id="2" name="Obrázek 1" descr="EXIT">
          <a:extLst>
            <a:ext uri="{FF2B5EF4-FFF2-40B4-BE49-F238E27FC236}">
              <a16:creationId xmlns:a16="http://schemas.microsoft.com/office/drawing/2014/main" id="{25BB0E70-868F-4B3C-9A15-DB775AA38DC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72" t="21045" r="3325" b="18282"/>
        <a:stretch/>
      </xdr:blipFill>
      <xdr:spPr bwMode="auto">
        <a:xfrm>
          <a:off x="239575" y="28124075"/>
          <a:ext cx="1149551" cy="746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57150</xdr:colOff>
      <xdr:row>134</xdr:row>
      <xdr:rowOff>139700</xdr:rowOff>
    </xdr:from>
    <xdr:ext cx="888100" cy="734980"/>
    <xdr:pic>
      <xdr:nvPicPr>
        <xdr:cNvPr id="3" name="Obrázek 2">
          <a:extLst>
            <a:ext uri="{FF2B5EF4-FFF2-40B4-BE49-F238E27FC236}">
              <a16:creationId xmlns:a16="http://schemas.microsoft.com/office/drawing/2014/main" id="{9D6DF837-FA93-4961-BBAE-A413C24C4B3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09" t="10005" r="2108" b="11234"/>
        <a:stretch/>
      </xdr:blipFill>
      <xdr:spPr bwMode="auto">
        <a:xfrm>
          <a:off x="219075" y="13179425"/>
          <a:ext cx="888100" cy="734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</xdr:col>
      <xdr:colOff>63500</xdr:colOff>
      <xdr:row>147</xdr:row>
      <xdr:rowOff>228600</xdr:rowOff>
    </xdr:from>
    <xdr:to>
      <xdr:col>1</xdr:col>
      <xdr:colOff>1651000</xdr:colOff>
      <xdr:row>147</xdr:row>
      <xdr:rowOff>924049</xdr:rowOff>
    </xdr:to>
    <xdr:pic>
      <xdr:nvPicPr>
        <xdr:cNvPr id="4" name="Obrázek 3" descr="Aura 4 931acz - orez.jpg">
          <a:extLst>
            <a:ext uri="{FF2B5EF4-FFF2-40B4-BE49-F238E27FC236}">
              <a16:creationId xmlns:a16="http://schemas.microsoft.com/office/drawing/2014/main" id="{2AE7FCE8-88CA-460D-9FD5-E587F29587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25425" y="25869900"/>
          <a:ext cx="1587500" cy="695449"/>
        </a:xfrm>
        <a:prstGeom prst="rect">
          <a:avLst/>
        </a:prstGeom>
      </xdr:spPr>
    </xdr:pic>
    <xdr:clientData/>
  </xdr:twoCellAnchor>
  <xdr:oneCellAnchor>
    <xdr:from>
      <xdr:col>1</xdr:col>
      <xdr:colOff>63500</xdr:colOff>
      <xdr:row>146</xdr:row>
      <xdr:rowOff>228600</xdr:rowOff>
    </xdr:from>
    <xdr:ext cx="1587500" cy="695449"/>
    <xdr:pic>
      <xdr:nvPicPr>
        <xdr:cNvPr id="5" name="Obrázek 4" descr="Aura 4 931acz - orez.jpg">
          <a:extLst>
            <a:ext uri="{FF2B5EF4-FFF2-40B4-BE49-F238E27FC236}">
              <a16:creationId xmlns:a16="http://schemas.microsoft.com/office/drawing/2014/main" id="{59933848-130F-4FB0-8D7F-1B45508431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25425" y="24841200"/>
          <a:ext cx="1587500" cy="695449"/>
        </a:xfrm>
        <a:prstGeom prst="rect">
          <a:avLst/>
        </a:prstGeom>
      </xdr:spPr>
    </xdr:pic>
    <xdr:clientData/>
  </xdr:oneCellAnchor>
  <xdr:twoCellAnchor editAs="oneCell">
    <xdr:from>
      <xdr:col>1</xdr:col>
      <xdr:colOff>50800</xdr:colOff>
      <xdr:row>139</xdr:row>
      <xdr:rowOff>132035</xdr:rowOff>
    </xdr:from>
    <xdr:to>
      <xdr:col>1</xdr:col>
      <xdr:colOff>884275</xdr:colOff>
      <xdr:row>139</xdr:row>
      <xdr:rowOff>711200</xdr:rowOff>
    </xdr:to>
    <xdr:pic>
      <xdr:nvPicPr>
        <xdr:cNvPr id="6" name="Picture 4" descr="http://www.modus.cz/data/lighting/group/6387.jpg">
          <a:extLst>
            <a:ext uri="{FF2B5EF4-FFF2-40B4-BE49-F238E27FC236}">
              <a16:creationId xmlns:a16="http://schemas.microsoft.com/office/drawing/2014/main" id="{F363CA80-B70C-449F-88C2-46A0824FFE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 t="12795" b="17717"/>
        <a:stretch>
          <a:fillRect/>
        </a:stretch>
      </xdr:blipFill>
      <xdr:spPr bwMode="auto">
        <a:xfrm>
          <a:off x="212725" y="17886635"/>
          <a:ext cx="833475" cy="579165"/>
        </a:xfrm>
        <a:prstGeom prst="rect">
          <a:avLst/>
        </a:prstGeom>
        <a:noFill/>
      </xdr:spPr>
    </xdr:pic>
    <xdr:clientData/>
  </xdr:twoCellAnchor>
  <xdr:oneCellAnchor>
    <xdr:from>
      <xdr:col>1</xdr:col>
      <xdr:colOff>50800</xdr:colOff>
      <xdr:row>138</xdr:row>
      <xdr:rowOff>132035</xdr:rowOff>
    </xdr:from>
    <xdr:ext cx="833475" cy="579165"/>
    <xdr:pic>
      <xdr:nvPicPr>
        <xdr:cNvPr id="7" name="Picture 4" descr="http://www.modus.cz/data/lighting/group/6387.jpg">
          <a:extLst>
            <a:ext uri="{FF2B5EF4-FFF2-40B4-BE49-F238E27FC236}">
              <a16:creationId xmlns:a16="http://schemas.microsoft.com/office/drawing/2014/main" id="{DA834FCE-6C10-43E7-B52C-0807D4480F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 t="12795" b="17717"/>
        <a:stretch>
          <a:fillRect/>
        </a:stretch>
      </xdr:blipFill>
      <xdr:spPr bwMode="auto">
        <a:xfrm>
          <a:off x="212725" y="16943660"/>
          <a:ext cx="833475" cy="579165"/>
        </a:xfrm>
        <a:prstGeom prst="rect">
          <a:avLst/>
        </a:prstGeom>
        <a:noFill/>
      </xdr:spPr>
    </xdr:pic>
    <xdr:clientData/>
  </xdr:oneCellAnchor>
  <xdr:twoCellAnchor editAs="oneCell">
    <xdr:from>
      <xdr:col>1</xdr:col>
      <xdr:colOff>44204</xdr:colOff>
      <xdr:row>143</xdr:row>
      <xdr:rowOff>203200</xdr:rowOff>
    </xdr:from>
    <xdr:to>
      <xdr:col>1</xdr:col>
      <xdr:colOff>905809</xdr:colOff>
      <xdr:row>144</xdr:row>
      <xdr:rowOff>2679</xdr:rowOff>
    </xdr:to>
    <xdr:pic>
      <xdr:nvPicPr>
        <xdr:cNvPr id="8" name="Picture 1" descr="FLORA 2 LED-1L27C03DU12/125 3000* 9W IP4">
          <a:extLst>
            <a:ext uri="{FF2B5EF4-FFF2-40B4-BE49-F238E27FC236}">
              <a16:creationId xmlns:a16="http://schemas.microsoft.com/office/drawing/2014/main" id="{145A0DA5-9355-4AE8-ABFA-795ED1A904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 l="20863" t="15767" r="17348" b="25068"/>
        <a:stretch>
          <a:fillRect/>
        </a:stretch>
      </xdr:blipFill>
      <xdr:spPr bwMode="auto">
        <a:xfrm>
          <a:off x="206129" y="21729700"/>
          <a:ext cx="861605" cy="828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63500</xdr:colOff>
      <xdr:row>141</xdr:row>
      <xdr:rowOff>230843</xdr:rowOff>
    </xdr:from>
    <xdr:to>
      <xdr:col>1</xdr:col>
      <xdr:colOff>877384</xdr:colOff>
      <xdr:row>141</xdr:row>
      <xdr:rowOff>850901</xdr:rowOff>
    </xdr:to>
    <xdr:pic>
      <xdr:nvPicPr>
        <xdr:cNvPr id="9" name="Picture 1" descr="MODUS SPMN">
          <a:extLst>
            <a:ext uri="{FF2B5EF4-FFF2-40B4-BE49-F238E27FC236}">
              <a16:creationId xmlns:a16="http://schemas.microsoft.com/office/drawing/2014/main" id="{267C0CC6-81E0-436D-9378-546B9C2FE7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t="14789" b="9243"/>
        <a:stretch>
          <a:fillRect/>
        </a:stretch>
      </xdr:blipFill>
      <xdr:spPr bwMode="auto">
        <a:xfrm>
          <a:off x="225425" y="19871393"/>
          <a:ext cx="813884" cy="62005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63500</xdr:colOff>
      <xdr:row>140</xdr:row>
      <xdr:rowOff>230843</xdr:rowOff>
    </xdr:from>
    <xdr:to>
      <xdr:col>1</xdr:col>
      <xdr:colOff>877384</xdr:colOff>
      <xdr:row>140</xdr:row>
      <xdr:rowOff>850901</xdr:rowOff>
    </xdr:to>
    <xdr:pic>
      <xdr:nvPicPr>
        <xdr:cNvPr id="10" name="Picture 1" descr="MODUS SPMN">
          <a:extLst>
            <a:ext uri="{FF2B5EF4-FFF2-40B4-BE49-F238E27FC236}">
              <a16:creationId xmlns:a16="http://schemas.microsoft.com/office/drawing/2014/main" id="{57C8F030-BB5B-434D-B43C-FC9B646743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t="14789" b="9243"/>
        <a:stretch>
          <a:fillRect/>
        </a:stretch>
      </xdr:blipFill>
      <xdr:spPr bwMode="auto">
        <a:xfrm>
          <a:off x="225425" y="18928418"/>
          <a:ext cx="813884" cy="620058"/>
        </a:xfrm>
        <a:prstGeom prst="rect">
          <a:avLst/>
        </a:prstGeom>
        <a:noFill/>
      </xdr:spPr>
    </xdr:pic>
    <xdr:clientData/>
  </xdr:twoCellAnchor>
  <xdr:oneCellAnchor>
    <xdr:from>
      <xdr:col>1</xdr:col>
      <xdr:colOff>63500</xdr:colOff>
      <xdr:row>144</xdr:row>
      <xdr:rowOff>228600</xdr:rowOff>
    </xdr:from>
    <xdr:ext cx="1587500" cy="695449"/>
    <xdr:pic>
      <xdr:nvPicPr>
        <xdr:cNvPr id="11" name="Obrázek 10" descr="Aura 4 931acz - orez.jpg">
          <a:extLst>
            <a:ext uri="{FF2B5EF4-FFF2-40B4-BE49-F238E27FC236}">
              <a16:creationId xmlns:a16="http://schemas.microsoft.com/office/drawing/2014/main" id="{9836CB2B-0B74-4E5B-9DA7-2A414002B0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25425" y="22783800"/>
          <a:ext cx="1587500" cy="695449"/>
        </a:xfrm>
        <a:prstGeom prst="rect">
          <a:avLst/>
        </a:prstGeom>
      </xdr:spPr>
    </xdr:pic>
    <xdr:clientData/>
  </xdr:oneCellAnchor>
  <xdr:twoCellAnchor editAs="oneCell">
    <xdr:from>
      <xdr:col>1</xdr:col>
      <xdr:colOff>25400</xdr:colOff>
      <xdr:row>135</xdr:row>
      <xdr:rowOff>146051</xdr:rowOff>
    </xdr:from>
    <xdr:to>
      <xdr:col>1</xdr:col>
      <xdr:colOff>1014270</xdr:colOff>
      <xdr:row>135</xdr:row>
      <xdr:rowOff>850900</xdr:rowOff>
    </xdr:to>
    <xdr:pic>
      <xdr:nvPicPr>
        <xdr:cNvPr id="12" name="Obrázek 11" descr="MODUS Q B">
          <a:extLst>
            <a:ext uri="{FF2B5EF4-FFF2-40B4-BE49-F238E27FC236}">
              <a16:creationId xmlns:a16="http://schemas.microsoft.com/office/drawing/2014/main" id="{36B71E01-C69F-43BF-9CD2-E76523337B5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64" t="15040" r="1159" b="16413"/>
        <a:stretch>
          <a:fillRect/>
        </a:stretch>
      </xdr:blipFill>
      <xdr:spPr bwMode="auto">
        <a:xfrm>
          <a:off x="187325" y="14128751"/>
          <a:ext cx="988870" cy="7048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25400</xdr:colOff>
      <xdr:row>136</xdr:row>
      <xdr:rowOff>146051</xdr:rowOff>
    </xdr:from>
    <xdr:ext cx="988870" cy="704849"/>
    <xdr:pic>
      <xdr:nvPicPr>
        <xdr:cNvPr id="13" name="Obrázek 12" descr="MODUS Q B">
          <a:extLst>
            <a:ext uri="{FF2B5EF4-FFF2-40B4-BE49-F238E27FC236}">
              <a16:creationId xmlns:a16="http://schemas.microsoft.com/office/drawing/2014/main" id="{2E43A906-E23A-492B-A4DD-A5745C20BC7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64" t="15040" r="1159" b="16413"/>
        <a:stretch>
          <a:fillRect/>
        </a:stretch>
      </xdr:blipFill>
      <xdr:spPr bwMode="auto">
        <a:xfrm>
          <a:off x="187325" y="15071726"/>
          <a:ext cx="988870" cy="7048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50800</xdr:colOff>
      <xdr:row>137</xdr:row>
      <xdr:rowOff>132035</xdr:rowOff>
    </xdr:from>
    <xdr:ext cx="833475" cy="579165"/>
    <xdr:pic>
      <xdr:nvPicPr>
        <xdr:cNvPr id="14" name="Picture 4" descr="http://www.modus.cz/data/lighting/group/6387.jpg">
          <a:extLst>
            <a:ext uri="{FF2B5EF4-FFF2-40B4-BE49-F238E27FC236}">
              <a16:creationId xmlns:a16="http://schemas.microsoft.com/office/drawing/2014/main" id="{078FC5FB-E7C9-4BD8-8918-217A1CCABD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 t="12795" b="17717"/>
        <a:stretch>
          <a:fillRect/>
        </a:stretch>
      </xdr:blipFill>
      <xdr:spPr bwMode="auto">
        <a:xfrm>
          <a:off x="212725" y="16000685"/>
          <a:ext cx="833475" cy="579165"/>
        </a:xfrm>
        <a:prstGeom prst="rect">
          <a:avLst/>
        </a:prstGeom>
        <a:noFill/>
      </xdr:spPr>
    </xdr:pic>
    <xdr:clientData/>
  </xdr:oneCellAnchor>
  <xdr:oneCellAnchor>
    <xdr:from>
      <xdr:col>1</xdr:col>
      <xdr:colOff>63500</xdr:colOff>
      <xdr:row>142</xdr:row>
      <xdr:rowOff>230843</xdr:rowOff>
    </xdr:from>
    <xdr:ext cx="813884" cy="620058"/>
    <xdr:pic>
      <xdr:nvPicPr>
        <xdr:cNvPr id="15" name="Picture 1" descr="MODUS SPMN">
          <a:extLst>
            <a:ext uri="{FF2B5EF4-FFF2-40B4-BE49-F238E27FC236}">
              <a16:creationId xmlns:a16="http://schemas.microsoft.com/office/drawing/2014/main" id="{8B8531CD-8825-4CE8-826A-D152EA6C6D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t="14789" b="9243"/>
        <a:stretch>
          <a:fillRect/>
        </a:stretch>
      </xdr:blipFill>
      <xdr:spPr bwMode="auto">
        <a:xfrm>
          <a:off x="225425" y="20814368"/>
          <a:ext cx="813884" cy="620058"/>
        </a:xfrm>
        <a:prstGeom prst="rect">
          <a:avLst/>
        </a:prstGeom>
        <a:noFill/>
      </xdr:spPr>
    </xdr:pic>
    <xdr:clientData/>
  </xdr:oneCellAnchor>
  <xdr:oneCellAnchor>
    <xdr:from>
      <xdr:col>1</xdr:col>
      <xdr:colOff>63500</xdr:colOff>
      <xdr:row>145</xdr:row>
      <xdr:rowOff>228600</xdr:rowOff>
    </xdr:from>
    <xdr:ext cx="1587500" cy="695449"/>
    <xdr:pic>
      <xdr:nvPicPr>
        <xdr:cNvPr id="16" name="Obrázek 15" descr="Aura 4 931acz - orez.jpg">
          <a:extLst>
            <a:ext uri="{FF2B5EF4-FFF2-40B4-BE49-F238E27FC236}">
              <a16:creationId xmlns:a16="http://schemas.microsoft.com/office/drawing/2014/main" id="{74C09FB9-563D-4104-9A74-B2DA405419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25425" y="23812500"/>
          <a:ext cx="1587500" cy="695449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148</xdr:row>
      <xdr:rowOff>228600</xdr:rowOff>
    </xdr:from>
    <xdr:ext cx="1587500" cy="695449"/>
    <xdr:pic>
      <xdr:nvPicPr>
        <xdr:cNvPr id="17" name="Obrázek 16" descr="Aura 4 931acz - orez.jpg">
          <a:extLst>
            <a:ext uri="{FF2B5EF4-FFF2-40B4-BE49-F238E27FC236}">
              <a16:creationId xmlns:a16="http://schemas.microsoft.com/office/drawing/2014/main" id="{32C55F02-9975-4AB4-8FA7-5C7E0AE30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25425" y="26898600"/>
          <a:ext cx="1587500" cy="695449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Cloud\DC\2025\OU%20Doln&#237;%20Brusnice\Rozpo&#269;et%20-%20OU%20Doln&#237;%20Brusnice%20M+M.xlsx" TargetMode="External"/><Relationship Id="rId1" Type="http://schemas.openxmlformats.org/officeDocument/2006/relationships/externalLinkPath" Target="Rozpo&#269;et%20-%20OU%20Doln&#237;%20Brusnice%20M+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Ú-R"/>
      <sheetName val="R M+M"/>
      <sheetName val="Ú-V"/>
      <sheetName val="VV M+M"/>
      <sheetName val="Z-VV"/>
      <sheetName val="Hromy Přepočty kg m"/>
      <sheetName val="Z R M+M"/>
    </sheetNames>
    <sheetDataSet>
      <sheetData sheetId="0">
        <row r="10">
          <cell r="A10" t="str">
            <v>Revitalizace multifunkční budovy občanského vybavení čp. 38 v Dolní Brusnici</v>
          </cell>
        </row>
        <row r="14">
          <cell r="A14" t="str">
            <v>Obec Dolní Brusnice, č.p. 17, 54472 Dolní Brusnice</v>
          </cell>
        </row>
        <row r="27">
          <cell r="A27" t="str">
            <v>- dodávku a montáž VZT a Klima zařízení (pouze připojení)</v>
          </cell>
        </row>
        <row r="28">
          <cell r="A28" t="str">
            <v>- dodávku a montáž ÚT zařízení (pouze připojení)</v>
          </cell>
        </row>
        <row r="29">
          <cell r="A29" t="str">
            <v>- výkopové práce pro zemnič a kabely NN, konečné úpravy terénu ve stavbou zasažené části</v>
          </cell>
        </row>
        <row r="30">
          <cell r="A30" t="str">
            <v>- dodávku a montáž ZTI (pouze připojení)</v>
          </cell>
        </row>
        <row r="31">
          <cell r="A31" t="str">
            <v>- poplatky za úpravy el. odběrných míst a rez. příkonů (ČEZ Distribuce)</v>
          </cell>
        </row>
        <row r="32">
          <cell r="A32" t="str">
            <v>- poplatky spojené se zřízením internetového připojení</v>
          </cell>
        </row>
        <row r="33">
          <cell r="A33" t="str">
            <v>-</v>
          </cell>
        </row>
        <row r="34">
          <cell r="A34" t="str">
            <v>-</v>
          </cell>
        </row>
        <row r="35">
          <cell r="A35" t="str">
            <v>-</v>
          </cell>
        </row>
        <row r="54">
          <cell r="A54">
            <v>45929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31" connectionId="1" xr16:uid="{058963D2-DE73-447F-B288-D676347DBA39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78" connectionId="3" xr16:uid="{2A143437-478F-4F77-8A9D-530461F89E71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18" connectionId="2" xr16:uid="{86C69F2C-0F0E-4CFC-B678-5E7D2FD2629C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81" connectionId="6" xr16:uid="{B5E68847-1E85-4531-998E-3379B189B7AE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92" connectionId="11" xr16:uid="{86018FB5-F152-4E16-B687-E37EB260BAA1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93" connectionId="4" xr16:uid="{0331C067-B414-42B9-801D-EC016EFB8355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" connectionId="5" xr16:uid="{2BD902A0-D6E7-4782-BA5C-C54177D556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30" connectionId="8" xr16:uid="{4BB08142-66E7-4534-A210-9E80ADD46E2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09" connectionId="9" xr16:uid="{31D75347-13F3-49A8-BC37-3AFDE538E10E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42" connectionId="10" xr16:uid="{690EF119-04BC-4B06-A006-7CB33B0B8769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25" connectionId="7" xr16:uid="{3872F9B1-86AB-4C47-AFE3-7172B0A4F14A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6.xml"/><Relationship Id="rId13" Type="http://schemas.openxmlformats.org/officeDocument/2006/relationships/queryTable" Target="../queryTables/queryTable11.xml"/><Relationship Id="rId3" Type="http://schemas.openxmlformats.org/officeDocument/2006/relationships/queryTable" Target="../queryTables/queryTable1.xml"/><Relationship Id="rId7" Type="http://schemas.openxmlformats.org/officeDocument/2006/relationships/queryTable" Target="../queryTables/queryTable5.xml"/><Relationship Id="rId12" Type="http://schemas.openxmlformats.org/officeDocument/2006/relationships/queryTable" Target="../queryTables/queryTable10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4.xml"/><Relationship Id="rId11" Type="http://schemas.openxmlformats.org/officeDocument/2006/relationships/queryTable" Target="../queryTables/queryTable9.xml"/><Relationship Id="rId5" Type="http://schemas.openxmlformats.org/officeDocument/2006/relationships/queryTable" Target="../queryTables/queryTable3.xml"/><Relationship Id="rId10" Type="http://schemas.openxmlformats.org/officeDocument/2006/relationships/queryTable" Target="../queryTables/queryTable8.xml"/><Relationship Id="rId4" Type="http://schemas.openxmlformats.org/officeDocument/2006/relationships/queryTable" Target="../queryTables/queryTable2.xml"/><Relationship Id="rId9" Type="http://schemas.openxmlformats.org/officeDocument/2006/relationships/queryTable" Target="../queryTables/query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2AD83-6546-46E7-A7A6-79026B1E078C}">
  <dimension ref="A5:I54"/>
  <sheetViews>
    <sheetView showGridLines="0" view="pageBreakPreview" zoomScale="150" zoomScaleNormal="150" zoomScaleSheetLayoutView="150" workbookViewId="0">
      <selection activeCell="A40" sqref="A40:I40"/>
    </sheetView>
  </sheetViews>
  <sheetFormatPr defaultRowHeight="12.75" x14ac:dyDescent="0.2"/>
  <cols>
    <col min="1" max="1" width="10.140625" bestFit="1" customWidth="1"/>
  </cols>
  <sheetData>
    <row r="5" spans="1:9" ht="26.25" x14ac:dyDescent="0.4">
      <c r="A5" s="1" t="s">
        <v>0</v>
      </c>
      <c r="B5" s="2"/>
      <c r="C5" s="2"/>
      <c r="D5" s="2"/>
      <c r="E5" s="2"/>
      <c r="F5" s="2"/>
      <c r="G5" s="2"/>
      <c r="H5" s="2"/>
      <c r="I5" s="2"/>
    </row>
    <row r="7" spans="1:9" ht="18" x14ac:dyDescent="0.25">
      <c r="A7" s="3" t="s">
        <v>1</v>
      </c>
      <c r="B7" s="2"/>
      <c r="C7" s="2"/>
      <c r="D7" s="2"/>
      <c r="E7" s="2"/>
      <c r="F7" s="2"/>
      <c r="G7" s="2"/>
      <c r="H7" s="2"/>
      <c r="I7" s="2"/>
    </row>
    <row r="9" spans="1:9" x14ac:dyDescent="0.2">
      <c r="A9" s="4" t="s">
        <v>2</v>
      </c>
      <c r="B9" s="2"/>
      <c r="C9" s="2"/>
      <c r="D9" s="2"/>
      <c r="E9" s="4"/>
      <c r="F9" s="2"/>
      <c r="G9" s="2"/>
      <c r="H9" s="2"/>
      <c r="I9" s="2"/>
    </row>
    <row r="10" spans="1:9" x14ac:dyDescent="0.2">
      <c r="A10" s="2" t="str">
        <f>'[1]Ú-R'!A10</f>
        <v>Revitalizace multifunkční budovy občanského vybavení čp. 38 v Dolní Brusnici</v>
      </c>
      <c r="B10" s="2"/>
      <c r="C10" s="2"/>
      <c r="D10" s="2"/>
      <c r="E10" s="2"/>
      <c r="F10" s="2"/>
      <c r="G10" s="2"/>
      <c r="H10" s="2"/>
      <c r="I10" s="2"/>
    </row>
    <row r="11" spans="1:9" x14ac:dyDescent="0.2">
      <c r="A11" s="2">
        <f>'[1]Ú-R'!A11</f>
        <v>0</v>
      </c>
      <c r="B11" s="2"/>
      <c r="C11" s="2"/>
      <c r="D11" s="2"/>
      <c r="E11" s="2"/>
      <c r="F11" s="2"/>
      <c r="G11" s="2"/>
      <c r="H11" s="2"/>
      <c r="I11" s="2"/>
    </row>
    <row r="12" spans="1:9" x14ac:dyDescent="0.2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2">
      <c r="A13" s="4" t="s">
        <v>3</v>
      </c>
      <c r="B13" s="2"/>
      <c r="C13" s="2"/>
      <c r="D13" s="2"/>
      <c r="E13" s="2"/>
      <c r="F13" s="2"/>
      <c r="G13" s="2"/>
      <c r="H13" s="2"/>
      <c r="I13" s="2"/>
    </row>
    <row r="14" spans="1:9" x14ac:dyDescent="0.2">
      <c r="A14" s="2" t="str">
        <f>'[1]Ú-R'!A14</f>
        <v>Obec Dolní Brusnice, č.p. 17, 54472 Dolní Brusnice</v>
      </c>
      <c r="B14" s="2"/>
      <c r="C14" s="2"/>
      <c r="D14" s="2"/>
      <c r="E14" s="2"/>
      <c r="F14" s="2"/>
      <c r="G14" s="2"/>
      <c r="H14" s="2"/>
      <c r="I14" s="2"/>
    </row>
    <row r="15" spans="1:9" x14ac:dyDescent="0.2">
      <c r="A15" s="2"/>
      <c r="B15" s="2"/>
      <c r="C15" s="2"/>
      <c r="D15" s="2"/>
      <c r="E15" s="2"/>
      <c r="F15" s="2"/>
      <c r="G15" s="2"/>
      <c r="H15" s="2"/>
      <c r="I15" s="2"/>
    </row>
    <row r="17" spans="1:9" ht="15.75" x14ac:dyDescent="0.25">
      <c r="A17" s="5">
        <f>'[1]Ú-R'!A17</f>
        <v>0</v>
      </c>
      <c r="B17" s="2"/>
      <c r="C17" s="2"/>
      <c r="D17" s="2"/>
      <c r="E17" s="2"/>
      <c r="F17" s="2"/>
      <c r="G17" s="2"/>
      <c r="H17" s="2"/>
      <c r="I17" s="2"/>
    </row>
    <row r="26" spans="1:9" s="7" customFormat="1" ht="12" x14ac:dyDescent="0.2">
      <c r="A26" s="6" t="s">
        <v>4</v>
      </c>
    </row>
    <row r="27" spans="1:9" s="7" customFormat="1" ht="9.75" x14ac:dyDescent="0.2">
      <c r="A27" s="8" t="str">
        <f>'[1]Ú-R'!A27</f>
        <v>- dodávku a montáž VZT a Klima zařízení (pouze připojení)</v>
      </c>
    </row>
    <row r="28" spans="1:9" s="7" customFormat="1" ht="9.75" x14ac:dyDescent="0.2">
      <c r="A28" s="8" t="str">
        <f>'[1]Ú-R'!A28</f>
        <v>- dodávku a montáž ÚT zařízení (pouze připojení)</v>
      </c>
    </row>
    <row r="29" spans="1:9" s="7" customFormat="1" ht="9.75" x14ac:dyDescent="0.2">
      <c r="A29" s="8" t="str">
        <f>'[1]Ú-R'!A29</f>
        <v>- výkopové práce pro zemnič a kabely NN, konečné úpravy terénu ve stavbou zasažené části</v>
      </c>
    </row>
    <row r="30" spans="1:9" s="7" customFormat="1" ht="9.75" x14ac:dyDescent="0.2">
      <c r="A30" s="8" t="str">
        <f>'[1]Ú-R'!A30</f>
        <v>- dodávku a montáž ZTI (pouze připojení)</v>
      </c>
    </row>
    <row r="31" spans="1:9" s="7" customFormat="1" ht="9.75" x14ac:dyDescent="0.2">
      <c r="A31" s="8" t="str">
        <f>'[1]Ú-R'!A31</f>
        <v>- poplatky za úpravy el. odběrných míst a rez. příkonů (ČEZ Distribuce)</v>
      </c>
    </row>
    <row r="32" spans="1:9" s="7" customFormat="1" ht="9.75" x14ac:dyDescent="0.2">
      <c r="A32" s="8" t="str">
        <f>'[1]Ú-R'!A32</f>
        <v>- poplatky spojené se zřízením internetového připojení</v>
      </c>
    </row>
    <row r="33" spans="1:9" s="7" customFormat="1" ht="9.75" x14ac:dyDescent="0.2">
      <c r="A33" s="8" t="str">
        <f>'[1]Ú-R'!A33</f>
        <v>-</v>
      </c>
    </row>
    <row r="34" spans="1:9" s="7" customFormat="1" ht="9.75" x14ac:dyDescent="0.2">
      <c r="A34" s="8" t="str">
        <f>'[1]Ú-R'!A34</f>
        <v>-</v>
      </c>
    </row>
    <row r="35" spans="1:9" s="7" customFormat="1" ht="9.75" x14ac:dyDescent="0.2">
      <c r="A35" s="8" t="str">
        <f>'[1]Ú-R'!A35</f>
        <v>-</v>
      </c>
    </row>
    <row r="36" spans="1:9" s="7" customFormat="1" ht="9.75" x14ac:dyDescent="0.2">
      <c r="A36" s="8"/>
    </row>
    <row r="37" spans="1:9" s="7" customFormat="1" ht="9.75" x14ac:dyDescent="0.2"/>
    <row r="38" spans="1:9" s="7" customFormat="1" ht="9.75" x14ac:dyDescent="0.2"/>
    <row r="39" spans="1:9" s="7" customFormat="1" ht="9.75" customHeight="1" x14ac:dyDescent="0.2">
      <c r="A39" s="6" t="s">
        <v>5</v>
      </c>
    </row>
    <row r="40" spans="1:9" s="7" customFormat="1" ht="50.25" customHeight="1" x14ac:dyDescent="0.2">
      <c r="A40" s="9" t="s">
        <v>6</v>
      </c>
      <c r="B40" s="9"/>
      <c r="C40" s="9"/>
      <c r="D40" s="9"/>
      <c r="E40" s="9"/>
      <c r="F40" s="9"/>
      <c r="G40" s="9"/>
      <c r="H40" s="9"/>
      <c r="I40" s="9"/>
    </row>
    <row r="41" spans="1:9" s="7" customFormat="1" ht="9.75" x14ac:dyDescent="0.2">
      <c r="A41" s="8" t="s">
        <v>7</v>
      </c>
    </row>
    <row r="42" spans="1:9" s="7" customFormat="1" ht="9.75" x14ac:dyDescent="0.2"/>
    <row r="43" spans="1:9" s="7" customFormat="1" ht="9.75" x14ac:dyDescent="0.2"/>
    <row r="44" spans="1:9" s="7" customFormat="1" ht="9.75" x14ac:dyDescent="0.2"/>
    <row r="45" spans="1:9" s="7" customFormat="1" ht="9.75" x14ac:dyDescent="0.2"/>
    <row r="47" spans="1:9" x14ac:dyDescent="0.2">
      <c r="A47" s="10"/>
    </row>
    <row r="48" spans="1:9" x14ac:dyDescent="0.2">
      <c r="A48" s="10"/>
    </row>
    <row r="49" spans="1:1" x14ac:dyDescent="0.2">
      <c r="A49" s="10"/>
    </row>
    <row r="53" spans="1:1" s="7" customFormat="1" ht="9.75" x14ac:dyDescent="0.2">
      <c r="A53" s="7" t="s">
        <v>8</v>
      </c>
    </row>
    <row r="54" spans="1:1" s="7" customFormat="1" ht="9.75" x14ac:dyDescent="0.2">
      <c r="A54" s="11">
        <f>'[1]Ú-R'!A54</f>
        <v>45929</v>
      </c>
    </row>
  </sheetData>
  <mergeCells count="1">
    <mergeCell ref="A40:I40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36169-F9F6-4BCF-BBC6-3134CB64096D}">
  <dimension ref="A1:H461"/>
  <sheetViews>
    <sheetView showGridLines="0" tabSelected="1" view="pageBreakPreview" zoomScale="150" zoomScaleNormal="150" zoomScaleSheetLayoutView="150" zoomScalePageLayoutView="130" workbookViewId="0">
      <selection activeCell="B36" sqref="B36"/>
    </sheetView>
  </sheetViews>
  <sheetFormatPr defaultRowHeight="12.75" x14ac:dyDescent="0.2"/>
  <cols>
    <col min="1" max="1" width="2.42578125" customWidth="1"/>
    <col min="2" max="2" width="63.7109375" customWidth="1"/>
    <col min="3" max="3" width="3" customWidth="1"/>
    <col min="4" max="4" width="7.42578125" customWidth="1"/>
    <col min="5" max="5" width="9.7109375" customWidth="1"/>
    <col min="6" max="6" width="9.85546875" customWidth="1"/>
  </cols>
  <sheetData>
    <row r="1" spans="1:8" ht="9.9499999999999993" customHeight="1" x14ac:dyDescent="0.2">
      <c r="A1" s="12"/>
      <c r="B1" s="13" t="s">
        <v>9</v>
      </c>
      <c r="C1" s="14"/>
      <c r="D1" s="14"/>
      <c r="E1" s="15" t="s">
        <v>10</v>
      </c>
      <c r="F1" s="15"/>
    </row>
    <row r="2" spans="1:8" ht="8.1" customHeight="1" x14ac:dyDescent="0.2">
      <c r="A2" s="16" t="s">
        <v>11</v>
      </c>
      <c r="B2" s="17" t="s">
        <v>12</v>
      </c>
      <c r="C2" s="18" t="s">
        <v>13</v>
      </c>
      <c r="D2" s="19" t="s">
        <v>14</v>
      </c>
      <c r="E2" s="18" t="s">
        <v>15</v>
      </c>
      <c r="F2" s="19" t="s">
        <v>16</v>
      </c>
    </row>
    <row r="3" spans="1:8" ht="8.1" customHeight="1" x14ac:dyDescent="0.2">
      <c r="A3" s="20">
        <v>1</v>
      </c>
      <c r="B3" s="21" t="s">
        <v>17</v>
      </c>
      <c r="C3" s="22" t="s">
        <v>18</v>
      </c>
      <c r="D3" s="23">
        <v>10</v>
      </c>
      <c r="E3" s="24"/>
      <c r="F3" s="25" t="str">
        <f t="shared" ref="F3:F57" si="0">IF(E3="","",PRODUCT(B3,E3))</f>
        <v/>
      </c>
    </row>
    <row r="4" spans="1:8" ht="8.1" customHeight="1" x14ac:dyDescent="0.2">
      <c r="A4" s="20">
        <f t="shared" ref="A4" si="1">(SUM(A3,1))</f>
        <v>2</v>
      </c>
      <c r="B4" s="21" t="s">
        <v>19</v>
      </c>
      <c r="C4" s="22" t="s">
        <v>18</v>
      </c>
      <c r="D4" s="23">
        <v>250</v>
      </c>
      <c r="E4" s="24"/>
      <c r="F4" s="25" t="str">
        <f t="shared" si="0"/>
        <v/>
      </c>
    </row>
    <row r="5" spans="1:8" ht="8.1" customHeight="1" x14ac:dyDescent="0.2">
      <c r="A5" s="20">
        <f>(SUM(A4,1))</f>
        <v>3</v>
      </c>
      <c r="B5" s="21" t="s">
        <v>20</v>
      </c>
      <c r="C5" s="22" t="s">
        <v>18</v>
      </c>
      <c r="D5" s="23">
        <v>20</v>
      </c>
      <c r="E5" s="24"/>
      <c r="F5" s="25" t="str">
        <f t="shared" si="0"/>
        <v/>
      </c>
    </row>
    <row r="6" spans="1:8" ht="8.1" customHeight="1" x14ac:dyDescent="0.2">
      <c r="A6" s="20">
        <f t="shared" ref="A6:A58" si="2">(SUM(A5,1))</f>
        <v>4</v>
      </c>
      <c r="B6" s="21" t="s">
        <v>21</v>
      </c>
      <c r="C6" s="22" t="s">
        <v>18</v>
      </c>
      <c r="D6" s="23">
        <v>20</v>
      </c>
      <c r="E6" s="24"/>
      <c r="F6" s="25" t="str">
        <f t="shared" si="0"/>
        <v/>
      </c>
    </row>
    <row r="7" spans="1:8" ht="8.1" customHeight="1" x14ac:dyDescent="0.2">
      <c r="A7" s="20">
        <f t="shared" si="2"/>
        <v>5</v>
      </c>
      <c r="B7" s="21" t="s">
        <v>22</v>
      </c>
      <c r="C7" s="22" t="s">
        <v>18</v>
      </c>
      <c r="D7" s="23">
        <v>10</v>
      </c>
      <c r="E7" s="24"/>
      <c r="F7" s="25" t="str">
        <f t="shared" si="0"/>
        <v/>
      </c>
    </row>
    <row r="8" spans="1:8" ht="8.1" customHeight="1" x14ac:dyDescent="0.2">
      <c r="A8" s="20">
        <f t="shared" si="2"/>
        <v>6</v>
      </c>
      <c r="B8" s="21" t="s">
        <v>23</v>
      </c>
      <c r="C8" s="22" t="s">
        <v>18</v>
      </c>
      <c r="D8" s="23">
        <v>10</v>
      </c>
      <c r="E8" s="24"/>
      <c r="F8" s="25" t="str">
        <f t="shared" si="0"/>
        <v/>
      </c>
    </row>
    <row r="9" spans="1:8" ht="8.1" customHeight="1" x14ac:dyDescent="0.2">
      <c r="A9" s="20">
        <f t="shared" si="2"/>
        <v>7</v>
      </c>
      <c r="B9" s="26" t="s">
        <v>24</v>
      </c>
      <c r="C9" s="22" t="s">
        <v>25</v>
      </c>
      <c r="D9" s="23">
        <v>20</v>
      </c>
      <c r="E9" s="24"/>
      <c r="F9" s="25" t="str">
        <f t="shared" si="0"/>
        <v/>
      </c>
    </row>
    <row r="10" spans="1:8" ht="8.1" customHeight="1" x14ac:dyDescent="0.2">
      <c r="A10" s="20">
        <f t="shared" si="2"/>
        <v>8</v>
      </c>
      <c r="B10" s="26" t="s">
        <v>26</v>
      </c>
      <c r="C10" s="22" t="s">
        <v>25</v>
      </c>
      <c r="D10" s="23">
        <v>20</v>
      </c>
      <c r="E10" s="24"/>
      <c r="F10" s="25" t="str">
        <f t="shared" si="0"/>
        <v/>
      </c>
    </row>
    <row r="11" spans="1:8" ht="8.1" customHeight="1" x14ac:dyDescent="0.2">
      <c r="A11" s="20">
        <f t="shared" si="2"/>
        <v>9</v>
      </c>
      <c r="B11" s="26" t="s">
        <v>27</v>
      </c>
      <c r="C11" s="22" t="s">
        <v>25</v>
      </c>
      <c r="D11" s="23">
        <v>20</v>
      </c>
      <c r="E11" s="24"/>
      <c r="F11" s="25" t="str">
        <f t="shared" si="0"/>
        <v/>
      </c>
    </row>
    <row r="12" spans="1:8" ht="8.1" customHeight="1" x14ac:dyDescent="0.2">
      <c r="A12" s="20">
        <f t="shared" si="2"/>
        <v>10</v>
      </c>
      <c r="B12" s="26" t="s">
        <v>28</v>
      </c>
      <c r="C12" s="22" t="s">
        <v>25</v>
      </c>
      <c r="D12" s="23">
        <v>20</v>
      </c>
      <c r="E12" s="24"/>
      <c r="F12" s="25" t="str">
        <f t="shared" si="0"/>
        <v/>
      </c>
    </row>
    <row r="13" spans="1:8" ht="8.1" customHeight="1" x14ac:dyDescent="0.2">
      <c r="A13" s="20">
        <f t="shared" si="2"/>
        <v>11</v>
      </c>
      <c r="B13" s="26" t="s">
        <v>29</v>
      </c>
      <c r="C13" s="22" t="s">
        <v>25</v>
      </c>
      <c r="D13" s="23">
        <v>10</v>
      </c>
      <c r="E13" s="24"/>
      <c r="F13" s="25" t="str">
        <f t="shared" si="0"/>
        <v/>
      </c>
      <c r="H13" s="27"/>
    </row>
    <row r="14" spans="1:8" ht="8.1" customHeight="1" x14ac:dyDescent="0.2">
      <c r="A14" s="20">
        <f t="shared" si="2"/>
        <v>12</v>
      </c>
      <c r="B14" s="26" t="s">
        <v>30</v>
      </c>
      <c r="C14" s="22" t="s">
        <v>25</v>
      </c>
      <c r="D14" s="23">
        <v>20</v>
      </c>
      <c r="E14" s="24"/>
      <c r="F14" s="25" t="str">
        <f t="shared" si="0"/>
        <v/>
      </c>
      <c r="H14" s="27"/>
    </row>
    <row r="15" spans="1:8" ht="8.1" customHeight="1" x14ac:dyDescent="0.2">
      <c r="A15" s="20">
        <f t="shared" si="2"/>
        <v>13</v>
      </c>
      <c r="B15" s="26" t="s">
        <v>31</v>
      </c>
      <c r="C15" s="22" t="s">
        <v>25</v>
      </c>
      <c r="D15" s="23">
        <v>10</v>
      </c>
      <c r="E15" s="24"/>
      <c r="F15" s="25" t="str">
        <f t="shared" si="0"/>
        <v/>
      </c>
    </row>
    <row r="16" spans="1:8" ht="8.1" customHeight="1" x14ac:dyDescent="0.2">
      <c r="A16" s="20">
        <f t="shared" si="2"/>
        <v>14</v>
      </c>
      <c r="B16" s="26" t="s">
        <v>32</v>
      </c>
      <c r="C16" s="22" t="s">
        <v>25</v>
      </c>
      <c r="D16" s="23">
        <v>5</v>
      </c>
      <c r="E16" s="24"/>
      <c r="F16" s="25" t="str">
        <f t="shared" si="0"/>
        <v/>
      </c>
    </row>
    <row r="17" spans="1:6" ht="8.1" customHeight="1" x14ac:dyDescent="0.2">
      <c r="A17" s="20">
        <f t="shared" si="2"/>
        <v>15</v>
      </c>
      <c r="B17" s="28" t="s">
        <v>33</v>
      </c>
      <c r="C17" s="22" t="s">
        <v>25</v>
      </c>
      <c r="D17" s="23">
        <v>10</v>
      </c>
      <c r="E17" s="24"/>
      <c r="F17" s="25" t="str">
        <f t="shared" si="0"/>
        <v/>
      </c>
    </row>
    <row r="18" spans="1:6" ht="8.1" customHeight="1" x14ac:dyDescent="0.2">
      <c r="A18" s="20">
        <f t="shared" si="2"/>
        <v>16</v>
      </c>
      <c r="B18" s="28" t="s">
        <v>34</v>
      </c>
      <c r="C18" s="22" t="s">
        <v>25</v>
      </c>
      <c r="D18" s="23">
        <v>5</v>
      </c>
      <c r="E18" s="24"/>
      <c r="F18" s="25" t="str">
        <f t="shared" si="0"/>
        <v/>
      </c>
    </row>
    <row r="19" spans="1:6" ht="8.1" customHeight="1" x14ac:dyDescent="0.2">
      <c r="A19" s="20">
        <f t="shared" si="2"/>
        <v>17</v>
      </c>
      <c r="B19" s="26" t="s">
        <v>35</v>
      </c>
      <c r="C19" s="22" t="s">
        <v>25</v>
      </c>
      <c r="D19" s="23">
        <v>30</v>
      </c>
      <c r="E19" s="24"/>
      <c r="F19" s="25" t="str">
        <f t="shared" si="0"/>
        <v/>
      </c>
    </row>
    <row r="20" spans="1:6" ht="8.1" customHeight="1" x14ac:dyDescent="0.2">
      <c r="A20" s="20">
        <f t="shared" si="2"/>
        <v>18</v>
      </c>
      <c r="B20" s="26" t="s">
        <v>36</v>
      </c>
      <c r="C20" s="22" t="s">
        <v>25</v>
      </c>
      <c r="D20" s="23">
        <v>50</v>
      </c>
      <c r="E20" s="24"/>
      <c r="F20" s="25" t="str">
        <f t="shared" si="0"/>
        <v/>
      </c>
    </row>
    <row r="21" spans="1:6" ht="8.1" customHeight="1" x14ac:dyDescent="0.2">
      <c r="A21" s="20">
        <f t="shared" si="2"/>
        <v>19</v>
      </c>
      <c r="B21" s="26" t="s">
        <v>37</v>
      </c>
      <c r="C21" s="22" t="s">
        <v>25</v>
      </c>
      <c r="D21" s="23">
        <v>1400</v>
      </c>
      <c r="E21" s="24"/>
      <c r="F21" s="25" t="str">
        <f t="shared" si="0"/>
        <v/>
      </c>
    </row>
    <row r="22" spans="1:6" ht="8.1" customHeight="1" x14ac:dyDescent="0.2">
      <c r="A22" s="20">
        <f t="shared" si="2"/>
        <v>20</v>
      </c>
      <c r="B22" s="26" t="s">
        <v>38</v>
      </c>
      <c r="C22" s="22" t="s">
        <v>25</v>
      </c>
      <c r="D22" s="23">
        <v>500</v>
      </c>
      <c r="E22" s="24"/>
      <c r="F22" s="25" t="str">
        <f t="shared" si="0"/>
        <v/>
      </c>
    </row>
    <row r="23" spans="1:6" ht="8.1" customHeight="1" x14ac:dyDescent="0.2">
      <c r="A23" s="20">
        <f t="shared" si="2"/>
        <v>21</v>
      </c>
      <c r="B23" s="26" t="s">
        <v>39</v>
      </c>
      <c r="C23" s="22" t="s">
        <v>25</v>
      </c>
      <c r="D23" s="23">
        <v>400</v>
      </c>
      <c r="E23" s="24"/>
      <c r="F23" s="25" t="str">
        <f t="shared" si="0"/>
        <v/>
      </c>
    </row>
    <row r="24" spans="1:6" ht="8.1" customHeight="1" x14ac:dyDescent="0.2">
      <c r="A24" s="20">
        <f t="shared" si="2"/>
        <v>22</v>
      </c>
      <c r="B24" s="26" t="s">
        <v>40</v>
      </c>
      <c r="C24" s="22" t="s">
        <v>25</v>
      </c>
      <c r="D24" s="23">
        <v>30</v>
      </c>
      <c r="E24" s="24"/>
      <c r="F24" s="25" t="str">
        <f t="shared" si="0"/>
        <v/>
      </c>
    </row>
    <row r="25" spans="1:6" ht="8.1" customHeight="1" x14ac:dyDescent="0.2">
      <c r="A25" s="20">
        <f t="shared" si="2"/>
        <v>23</v>
      </c>
      <c r="B25" s="26" t="s">
        <v>41</v>
      </c>
      <c r="C25" s="22" t="s">
        <v>18</v>
      </c>
      <c r="D25" s="23">
        <v>70</v>
      </c>
      <c r="E25" s="24"/>
      <c r="F25" s="25" t="str">
        <f t="shared" si="0"/>
        <v/>
      </c>
    </row>
    <row r="26" spans="1:6" ht="8.1" customHeight="1" x14ac:dyDescent="0.2">
      <c r="A26" s="20">
        <f t="shared" si="2"/>
        <v>24</v>
      </c>
      <c r="B26" s="26" t="s">
        <v>42</v>
      </c>
      <c r="C26" s="22" t="s">
        <v>18</v>
      </c>
      <c r="D26" s="23">
        <v>59</v>
      </c>
      <c r="E26" s="24"/>
      <c r="F26" s="25" t="str">
        <f t="shared" si="0"/>
        <v/>
      </c>
    </row>
    <row r="27" spans="1:6" ht="8.1" customHeight="1" x14ac:dyDescent="0.2">
      <c r="A27" s="20">
        <f t="shared" si="2"/>
        <v>25</v>
      </c>
      <c r="B27" s="26" t="s">
        <v>43</v>
      </c>
      <c r="C27" s="22" t="s">
        <v>18</v>
      </c>
      <c r="D27" s="23">
        <v>20</v>
      </c>
      <c r="E27" s="24"/>
      <c r="F27" s="25" t="str">
        <f t="shared" si="0"/>
        <v/>
      </c>
    </row>
    <row r="28" spans="1:6" ht="8.1" customHeight="1" x14ac:dyDescent="0.2">
      <c r="A28" s="20">
        <f t="shared" si="2"/>
        <v>26</v>
      </c>
      <c r="B28" s="26" t="s">
        <v>44</v>
      </c>
      <c r="C28" s="22" t="s">
        <v>18</v>
      </c>
      <c r="D28" s="23">
        <v>19</v>
      </c>
      <c r="E28" s="24"/>
      <c r="F28" s="25" t="str">
        <f t="shared" si="0"/>
        <v/>
      </c>
    </row>
    <row r="29" spans="1:6" ht="8.1" customHeight="1" x14ac:dyDescent="0.2">
      <c r="A29" s="20">
        <f t="shared" si="2"/>
        <v>27</v>
      </c>
      <c r="B29" s="26" t="s">
        <v>45</v>
      </c>
      <c r="C29" s="22" t="s">
        <v>18</v>
      </c>
      <c r="D29" s="23">
        <v>1</v>
      </c>
      <c r="E29" s="24"/>
      <c r="F29" s="25" t="str">
        <f t="shared" si="0"/>
        <v/>
      </c>
    </row>
    <row r="30" spans="1:6" ht="8.1" customHeight="1" x14ac:dyDescent="0.2">
      <c r="A30" s="20">
        <f t="shared" si="2"/>
        <v>28</v>
      </c>
      <c r="B30" s="26" t="s">
        <v>46</v>
      </c>
      <c r="C30" s="22" t="s">
        <v>18</v>
      </c>
      <c r="D30" s="23">
        <v>11</v>
      </c>
      <c r="E30" s="24"/>
      <c r="F30" s="25" t="str">
        <f t="shared" si="0"/>
        <v/>
      </c>
    </row>
    <row r="31" spans="1:6" ht="8.1" customHeight="1" x14ac:dyDescent="0.2">
      <c r="A31" s="20">
        <f t="shared" si="2"/>
        <v>29</v>
      </c>
      <c r="B31" s="26" t="s">
        <v>47</v>
      </c>
      <c r="C31" s="22" t="s">
        <v>18</v>
      </c>
      <c r="D31" s="23">
        <v>1</v>
      </c>
      <c r="E31" s="24"/>
      <c r="F31" s="25" t="str">
        <f t="shared" si="0"/>
        <v/>
      </c>
    </row>
    <row r="32" spans="1:6" ht="8.1" customHeight="1" x14ac:dyDescent="0.2">
      <c r="A32" s="20">
        <f t="shared" si="2"/>
        <v>30</v>
      </c>
      <c r="B32" s="26" t="s">
        <v>48</v>
      </c>
      <c r="C32" s="22" t="s">
        <v>18</v>
      </c>
      <c r="D32" s="23">
        <v>2</v>
      </c>
      <c r="E32" s="24"/>
      <c r="F32" s="25" t="str">
        <f t="shared" si="0"/>
        <v/>
      </c>
    </row>
    <row r="33" spans="1:6" ht="8.1" customHeight="1" x14ac:dyDescent="0.2">
      <c r="A33" s="20">
        <f t="shared" si="2"/>
        <v>31</v>
      </c>
      <c r="B33" s="26" t="s">
        <v>49</v>
      </c>
      <c r="C33" s="22" t="s">
        <v>18</v>
      </c>
      <c r="D33" s="23">
        <v>8</v>
      </c>
      <c r="E33" s="24"/>
      <c r="F33" s="25" t="str">
        <f t="shared" si="0"/>
        <v/>
      </c>
    </row>
    <row r="34" spans="1:6" ht="8.1" customHeight="1" x14ac:dyDescent="0.2">
      <c r="A34" s="20">
        <f t="shared" si="2"/>
        <v>32</v>
      </c>
      <c r="B34" s="26" t="s">
        <v>50</v>
      </c>
      <c r="C34" s="22" t="s">
        <v>18</v>
      </c>
      <c r="D34" s="23">
        <v>4</v>
      </c>
      <c r="E34" s="24"/>
      <c r="F34" s="25" t="str">
        <f t="shared" si="0"/>
        <v/>
      </c>
    </row>
    <row r="35" spans="1:6" ht="8.1" customHeight="1" x14ac:dyDescent="0.2">
      <c r="A35" s="20">
        <f t="shared" si="2"/>
        <v>33</v>
      </c>
      <c r="B35" s="26" t="s">
        <v>51</v>
      </c>
      <c r="C35" s="22" t="s">
        <v>18</v>
      </c>
      <c r="D35" s="23">
        <v>2</v>
      </c>
      <c r="E35" s="24"/>
      <c r="F35" s="25" t="str">
        <f t="shared" si="0"/>
        <v/>
      </c>
    </row>
    <row r="36" spans="1:6" ht="8.1" customHeight="1" x14ac:dyDescent="0.2">
      <c r="A36" s="20">
        <f t="shared" si="2"/>
        <v>34</v>
      </c>
      <c r="B36" s="26" t="s">
        <v>52</v>
      </c>
      <c r="C36" s="22" t="s">
        <v>18</v>
      </c>
      <c r="D36" s="23">
        <v>6</v>
      </c>
      <c r="E36" s="24"/>
      <c r="F36" s="25" t="str">
        <f t="shared" si="0"/>
        <v/>
      </c>
    </row>
    <row r="37" spans="1:6" ht="8.1" customHeight="1" x14ac:dyDescent="0.2">
      <c r="A37" s="20">
        <f t="shared" si="2"/>
        <v>35</v>
      </c>
      <c r="B37" s="26" t="s">
        <v>53</v>
      </c>
      <c r="C37" s="22" t="s">
        <v>18</v>
      </c>
      <c r="D37" s="23">
        <v>21</v>
      </c>
      <c r="E37" s="24"/>
      <c r="F37" s="25" t="str">
        <f t="shared" si="0"/>
        <v/>
      </c>
    </row>
    <row r="38" spans="1:6" ht="8.1" customHeight="1" x14ac:dyDescent="0.2">
      <c r="A38" s="20">
        <f t="shared" si="2"/>
        <v>36</v>
      </c>
      <c r="B38" s="26" t="s">
        <v>54</v>
      </c>
      <c r="C38" s="22" t="s">
        <v>18</v>
      </c>
      <c r="D38" s="23">
        <v>9</v>
      </c>
      <c r="E38" s="24"/>
      <c r="F38" s="25" t="str">
        <f t="shared" si="0"/>
        <v/>
      </c>
    </row>
    <row r="39" spans="1:6" ht="8.1" customHeight="1" x14ac:dyDescent="0.2">
      <c r="A39" s="20">
        <f t="shared" si="2"/>
        <v>37</v>
      </c>
      <c r="B39" s="26" t="s">
        <v>55</v>
      </c>
      <c r="C39" s="22" t="s">
        <v>18</v>
      </c>
      <c r="D39" s="23">
        <v>3</v>
      </c>
      <c r="E39" s="24"/>
      <c r="F39" s="25" t="str">
        <f t="shared" si="0"/>
        <v/>
      </c>
    </row>
    <row r="40" spans="1:6" ht="8.1" customHeight="1" x14ac:dyDescent="0.2">
      <c r="A40" s="20">
        <f t="shared" si="2"/>
        <v>38</v>
      </c>
      <c r="B40" s="26" t="s">
        <v>56</v>
      </c>
      <c r="C40" s="22" t="s">
        <v>18</v>
      </c>
      <c r="D40" s="23">
        <v>1</v>
      </c>
      <c r="E40" s="24"/>
      <c r="F40" s="25" t="str">
        <f t="shared" si="0"/>
        <v/>
      </c>
    </row>
    <row r="41" spans="1:6" ht="8.1" customHeight="1" x14ac:dyDescent="0.2">
      <c r="A41" s="20">
        <f t="shared" si="2"/>
        <v>39</v>
      </c>
      <c r="B41" s="26" t="s">
        <v>57</v>
      </c>
      <c r="C41" s="22" t="s">
        <v>25</v>
      </c>
      <c r="D41" s="23">
        <v>20</v>
      </c>
      <c r="E41" s="24"/>
      <c r="F41" s="25" t="str">
        <f t="shared" si="0"/>
        <v/>
      </c>
    </row>
    <row r="42" spans="1:6" ht="8.1" customHeight="1" x14ac:dyDescent="0.2">
      <c r="A42" s="20">
        <f t="shared" si="2"/>
        <v>40</v>
      </c>
      <c r="B42" s="26" t="s">
        <v>58</v>
      </c>
      <c r="C42" s="22" t="s">
        <v>25</v>
      </c>
      <c r="D42" s="23">
        <v>50</v>
      </c>
      <c r="E42" s="24"/>
      <c r="F42" s="25" t="str">
        <f t="shared" si="0"/>
        <v/>
      </c>
    </row>
    <row r="43" spans="1:6" ht="8.1" customHeight="1" x14ac:dyDescent="0.2">
      <c r="A43" s="20">
        <f t="shared" si="2"/>
        <v>41</v>
      </c>
      <c r="B43" s="26" t="s">
        <v>59</v>
      </c>
      <c r="C43" s="22" t="s">
        <v>25</v>
      </c>
      <c r="D43" s="23">
        <v>30</v>
      </c>
      <c r="E43" s="24"/>
      <c r="F43" s="25" t="str">
        <f t="shared" si="0"/>
        <v/>
      </c>
    </row>
    <row r="44" spans="1:6" ht="8.1" customHeight="1" x14ac:dyDescent="0.2">
      <c r="A44" s="20">
        <f t="shared" si="2"/>
        <v>42</v>
      </c>
      <c r="B44" s="26" t="s">
        <v>60</v>
      </c>
      <c r="C44" s="22" t="s">
        <v>25</v>
      </c>
      <c r="D44" s="23">
        <v>10</v>
      </c>
      <c r="E44" s="24"/>
      <c r="F44" s="25" t="str">
        <f t="shared" si="0"/>
        <v/>
      </c>
    </row>
    <row r="45" spans="1:6" ht="8.1" customHeight="1" x14ac:dyDescent="0.2">
      <c r="A45" s="20">
        <f t="shared" si="2"/>
        <v>43</v>
      </c>
      <c r="B45" s="26" t="s">
        <v>61</v>
      </c>
      <c r="C45" s="22" t="s">
        <v>25</v>
      </c>
      <c r="D45" s="23">
        <v>10</v>
      </c>
      <c r="E45" s="24"/>
      <c r="F45" s="25" t="str">
        <f t="shared" si="0"/>
        <v/>
      </c>
    </row>
    <row r="46" spans="1:6" ht="8.1" customHeight="1" x14ac:dyDescent="0.2">
      <c r="A46" s="20">
        <f t="shared" si="2"/>
        <v>44</v>
      </c>
      <c r="B46" s="26" t="s">
        <v>62</v>
      </c>
      <c r="C46" s="22" t="s">
        <v>63</v>
      </c>
      <c r="D46" s="23">
        <v>1</v>
      </c>
      <c r="E46" s="24"/>
      <c r="F46" s="25" t="str">
        <f t="shared" si="0"/>
        <v/>
      </c>
    </row>
    <row r="47" spans="1:6" ht="8.1" customHeight="1" x14ac:dyDescent="0.2">
      <c r="A47" s="20">
        <f t="shared" si="2"/>
        <v>45</v>
      </c>
      <c r="B47" s="26" t="s">
        <v>64</v>
      </c>
      <c r="C47" s="22" t="s">
        <v>18</v>
      </c>
      <c r="D47" s="23">
        <v>1</v>
      </c>
      <c r="E47" s="24"/>
      <c r="F47" s="25" t="str">
        <f t="shared" si="0"/>
        <v/>
      </c>
    </row>
    <row r="48" spans="1:6" ht="8.1" customHeight="1" x14ac:dyDescent="0.2">
      <c r="A48" s="20">
        <f t="shared" si="2"/>
        <v>46</v>
      </c>
      <c r="B48" s="26" t="s">
        <v>65</v>
      </c>
      <c r="C48" s="22" t="s">
        <v>18</v>
      </c>
      <c r="D48" s="23">
        <v>20</v>
      </c>
      <c r="E48" s="24"/>
      <c r="F48" s="25" t="str">
        <f t="shared" si="0"/>
        <v/>
      </c>
    </row>
    <row r="49" spans="1:6" ht="8.1" customHeight="1" x14ac:dyDescent="0.2">
      <c r="A49" s="20">
        <f t="shared" si="2"/>
        <v>47</v>
      </c>
      <c r="B49" s="29" t="s">
        <v>66</v>
      </c>
      <c r="C49" s="30" t="s">
        <v>18</v>
      </c>
      <c r="D49" s="31">
        <v>2</v>
      </c>
      <c r="E49" s="24"/>
      <c r="F49" s="25" t="str">
        <f t="shared" si="0"/>
        <v/>
      </c>
    </row>
    <row r="50" spans="1:6" ht="8.1" customHeight="1" x14ac:dyDescent="0.2">
      <c r="A50" s="20">
        <f t="shared" si="2"/>
        <v>48</v>
      </c>
      <c r="B50" s="29" t="s">
        <v>67</v>
      </c>
      <c r="C50" s="30" t="s">
        <v>18</v>
      </c>
      <c r="D50" s="31">
        <v>1</v>
      </c>
      <c r="E50" s="24"/>
      <c r="F50" s="25" t="str">
        <f t="shared" si="0"/>
        <v/>
      </c>
    </row>
    <row r="51" spans="1:6" ht="8.1" customHeight="1" x14ac:dyDescent="0.2">
      <c r="A51" s="20">
        <f t="shared" si="2"/>
        <v>49</v>
      </c>
      <c r="B51" s="32" t="s">
        <v>68</v>
      </c>
      <c r="C51" s="33" t="s">
        <v>18</v>
      </c>
      <c r="D51" s="34">
        <v>5</v>
      </c>
      <c r="E51" s="24"/>
      <c r="F51" s="25" t="str">
        <f t="shared" si="0"/>
        <v/>
      </c>
    </row>
    <row r="52" spans="1:6" ht="8.1" customHeight="1" x14ac:dyDescent="0.2">
      <c r="A52" s="20">
        <f t="shared" si="2"/>
        <v>50</v>
      </c>
      <c r="B52" s="32" t="s">
        <v>69</v>
      </c>
      <c r="C52" s="33" t="s">
        <v>18</v>
      </c>
      <c r="D52" s="34">
        <v>1</v>
      </c>
      <c r="E52" s="24"/>
      <c r="F52" s="25" t="str">
        <f t="shared" si="0"/>
        <v/>
      </c>
    </row>
    <row r="53" spans="1:6" ht="8.1" customHeight="1" x14ac:dyDescent="0.2">
      <c r="A53" s="20">
        <f t="shared" si="2"/>
        <v>51</v>
      </c>
      <c r="B53" s="32" t="s">
        <v>70</v>
      </c>
      <c r="C53" s="33" t="s">
        <v>18</v>
      </c>
      <c r="D53" s="34">
        <v>1</v>
      </c>
      <c r="E53" s="24"/>
      <c r="F53" s="25" t="str">
        <f t="shared" si="0"/>
        <v/>
      </c>
    </row>
    <row r="54" spans="1:6" ht="8.1" customHeight="1" x14ac:dyDescent="0.2">
      <c r="A54" s="20">
        <f t="shared" si="2"/>
        <v>52</v>
      </c>
      <c r="B54" s="32" t="s">
        <v>71</v>
      </c>
      <c r="C54" s="33" t="s">
        <v>18</v>
      </c>
      <c r="D54" s="34">
        <v>4</v>
      </c>
      <c r="E54" s="24"/>
      <c r="F54" s="25" t="str">
        <f t="shared" si="0"/>
        <v/>
      </c>
    </row>
    <row r="55" spans="1:6" ht="8.1" customHeight="1" x14ac:dyDescent="0.2">
      <c r="A55" s="20">
        <f t="shared" si="2"/>
        <v>53</v>
      </c>
      <c r="B55" s="32" t="s">
        <v>72</v>
      </c>
      <c r="C55" s="33" t="s">
        <v>73</v>
      </c>
      <c r="D55" s="34">
        <v>180</v>
      </c>
      <c r="E55" s="24"/>
      <c r="F55" s="25" t="str">
        <f t="shared" si="0"/>
        <v/>
      </c>
    </row>
    <row r="56" spans="1:6" ht="8.1" customHeight="1" x14ac:dyDescent="0.2">
      <c r="A56" s="20">
        <f t="shared" si="2"/>
        <v>54</v>
      </c>
      <c r="B56" s="32" t="s">
        <v>74</v>
      </c>
      <c r="C56" s="33" t="s">
        <v>75</v>
      </c>
      <c r="D56" s="34">
        <v>1</v>
      </c>
      <c r="E56" s="24"/>
      <c r="F56" s="25" t="str">
        <f t="shared" si="0"/>
        <v/>
      </c>
    </row>
    <row r="57" spans="1:6" ht="8.1" customHeight="1" x14ac:dyDescent="0.2">
      <c r="A57" s="20">
        <f t="shared" si="2"/>
        <v>55</v>
      </c>
      <c r="B57" s="35" t="s">
        <v>76</v>
      </c>
      <c r="C57" s="36" t="s">
        <v>75</v>
      </c>
      <c r="D57" s="37">
        <v>1</v>
      </c>
      <c r="E57" s="24"/>
      <c r="F57" s="25" t="str">
        <f t="shared" si="0"/>
        <v/>
      </c>
    </row>
    <row r="58" spans="1:6" ht="8.1" customHeight="1" x14ac:dyDescent="0.2">
      <c r="A58" s="38">
        <f t="shared" si="2"/>
        <v>56</v>
      </c>
      <c r="B58" s="39" t="s">
        <v>77</v>
      </c>
      <c r="C58" s="40"/>
      <c r="D58" s="40"/>
      <c r="E58" s="40"/>
      <c r="F58" s="41">
        <f>SUM(F3:F57)</f>
        <v>0</v>
      </c>
    </row>
    <row r="59" spans="1:6" ht="8.1" customHeight="1" x14ac:dyDescent="0.2">
      <c r="A59" s="42"/>
      <c r="B59" s="43"/>
      <c r="C59" s="43"/>
      <c r="D59" s="44"/>
      <c r="E59" s="45"/>
      <c r="F59" s="45"/>
    </row>
    <row r="60" spans="1:6" ht="8.1" customHeight="1" x14ac:dyDescent="0.2"/>
    <row r="61" spans="1:6" ht="8.1" customHeight="1" x14ac:dyDescent="0.2"/>
    <row r="62" spans="1:6" ht="9.9499999999999993" customHeight="1" x14ac:dyDescent="0.2">
      <c r="B62" s="13" t="s">
        <v>78</v>
      </c>
      <c r="C62" s="14"/>
      <c r="D62" s="14"/>
      <c r="E62" s="15" t="s">
        <v>10</v>
      </c>
      <c r="F62" s="15"/>
    </row>
    <row r="63" spans="1:6" ht="8.1" customHeight="1" x14ac:dyDescent="0.2">
      <c r="A63" s="16" t="s">
        <v>11</v>
      </c>
      <c r="B63" s="17" t="s">
        <v>12</v>
      </c>
      <c r="C63" s="18" t="s">
        <v>13</v>
      </c>
      <c r="D63" s="19" t="s">
        <v>14</v>
      </c>
      <c r="E63" s="18" t="s">
        <v>15</v>
      </c>
      <c r="F63" s="19" t="s">
        <v>16</v>
      </c>
    </row>
    <row r="64" spans="1:6" ht="8.1" customHeight="1" x14ac:dyDescent="0.2">
      <c r="A64" s="20">
        <f>(SUM(A58,1))</f>
        <v>57</v>
      </c>
      <c r="B64" s="26" t="s">
        <v>79</v>
      </c>
      <c r="C64" s="22" t="s">
        <v>25</v>
      </c>
      <c r="D64" s="23">
        <v>20</v>
      </c>
      <c r="E64" s="24"/>
      <c r="F64" s="25" t="str">
        <f t="shared" ref="F64:F77" si="3">IF(E64="","",PRODUCT(B64,E64))</f>
        <v/>
      </c>
    </row>
    <row r="65" spans="1:6" ht="8.1" customHeight="1" x14ac:dyDescent="0.2">
      <c r="A65" s="20">
        <f t="shared" ref="A65:A78" si="4">(SUM(A64,1))</f>
        <v>58</v>
      </c>
      <c r="B65" s="26" t="s">
        <v>80</v>
      </c>
      <c r="C65" s="22" t="s">
        <v>25</v>
      </c>
      <c r="D65" s="23">
        <v>20</v>
      </c>
      <c r="E65" s="24"/>
      <c r="F65" s="25" t="str">
        <f t="shared" si="3"/>
        <v/>
      </c>
    </row>
    <row r="66" spans="1:6" ht="8.1" customHeight="1" x14ac:dyDescent="0.2">
      <c r="A66" s="20">
        <f t="shared" si="4"/>
        <v>59</v>
      </c>
      <c r="B66" s="26" t="s">
        <v>81</v>
      </c>
      <c r="C66" s="22" t="s">
        <v>25</v>
      </c>
      <c r="D66" s="23">
        <v>60</v>
      </c>
      <c r="E66" s="24"/>
      <c r="F66" s="25" t="str">
        <f t="shared" si="3"/>
        <v/>
      </c>
    </row>
    <row r="67" spans="1:6" ht="8.1" customHeight="1" x14ac:dyDescent="0.2">
      <c r="A67" s="20">
        <f t="shared" si="4"/>
        <v>60</v>
      </c>
      <c r="B67" s="26" t="s">
        <v>82</v>
      </c>
      <c r="C67" s="22" t="s">
        <v>25</v>
      </c>
      <c r="D67" s="23">
        <v>40</v>
      </c>
      <c r="E67" s="24"/>
      <c r="F67" s="25" t="str">
        <f t="shared" si="3"/>
        <v/>
      </c>
    </row>
    <row r="68" spans="1:6" ht="8.1" customHeight="1" x14ac:dyDescent="0.2">
      <c r="A68" s="20">
        <f t="shared" si="4"/>
        <v>61</v>
      </c>
      <c r="B68" s="26" t="s">
        <v>83</v>
      </c>
      <c r="C68" s="22" t="s">
        <v>25</v>
      </c>
      <c r="D68" s="23">
        <v>15</v>
      </c>
      <c r="E68" s="24"/>
      <c r="F68" s="25" t="str">
        <f t="shared" si="3"/>
        <v/>
      </c>
    </row>
    <row r="69" spans="1:6" ht="8.1" customHeight="1" x14ac:dyDescent="0.2">
      <c r="A69" s="20">
        <f t="shared" si="4"/>
        <v>62</v>
      </c>
      <c r="B69" s="26" t="s">
        <v>36</v>
      </c>
      <c r="C69" s="22" t="s">
        <v>25</v>
      </c>
      <c r="D69" s="23">
        <f>SUM(D65:D68)</f>
        <v>135</v>
      </c>
      <c r="E69" s="24"/>
      <c r="F69" s="25" t="str">
        <f t="shared" si="3"/>
        <v/>
      </c>
    </row>
    <row r="70" spans="1:6" ht="8.1" customHeight="1" x14ac:dyDescent="0.2">
      <c r="A70" s="20">
        <f t="shared" si="4"/>
        <v>63</v>
      </c>
      <c r="B70" s="26" t="s">
        <v>84</v>
      </c>
      <c r="C70" s="22" t="s">
        <v>25</v>
      </c>
      <c r="D70" s="23">
        <v>20</v>
      </c>
      <c r="E70" s="24"/>
      <c r="F70" s="25" t="str">
        <f t="shared" si="3"/>
        <v/>
      </c>
    </row>
    <row r="71" spans="1:6" ht="8.1" customHeight="1" x14ac:dyDescent="0.2">
      <c r="A71" s="20">
        <f t="shared" si="4"/>
        <v>64</v>
      </c>
      <c r="B71" s="29" t="s">
        <v>85</v>
      </c>
      <c r="C71" s="30" t="s">
        <v>25</v>
      </c>
      <c r="D71" s="31">
        <v>20</v>
      </c>
      <c r="E71" s="24"/>
      <c r="F71" s="25" t="str">
        <f t="shared" si="3"/>
        <v/>
      </c>
    </row>
    <row r="72" spans="1:6" ht="18" customHeight="1" x14ac:dyDescent="0.2">
      <c r="A72" s="20">
        <f t="shared" si="4"/>
        <v>65</v>
      </c>
      <c r="B72" s="46" t="s">
        <v>86</v>
      </c>
      <c r="C72" s="30" t="s">
        <v>18</v>
      </c>
      <c r="D72" s="31">
        <v>1</v>
      </c>
      <c r="E72" s="24"/>
      <c r="F72" s="25" t="str">
        <f t="shared" si="3"/>
        <v/>
      </c>
    </row>
    <row r="73" spans="1:6" ht="8.1" customHeight="1" x14ac:dyDescent="0.2">
      <c r="A73" s="20">
        <f t="shared" si="4"/>
        <v>66</v>
      </c>
      <c r="B73" s="29" t="s">
        <v>66</v>
      </c>
      <c r="C73" s="30" t="s">
        <v>18</v>
      </c>
      <c r="D73" s="31">
        <v>2</v>
      </c>
      <c r="E73" s="24"/>
      <c r="F73" s="25" t="str">
        <f t="shared" si="3"/>
        <v/>
      </c>
    </row>
    <row r="74" spans="1:6" ht="8.1" customHeight="1" x14ac:dyDescent="0.2">
      <c r="A74" s="20">
        <f t="shared" si="4"/>
        <v>67</v>
      </c>
      <c r="B74" s="29" t="s">
        <v>67</v>
      </c>
      <c r="C74" s="30" t="s">
        <v>18</v>
      </c>
      <c r="D74" s="31">
        <v>1</v>
      </c>
      <c r="E74" s="24"/>
      <c r="F74" s="25" t="str">
        <f t="shared" si="3"/>
        <v/>
      </c>
    </row>
    <row r="75" spans="1:6" ht="8.1" customHeight="1" x14ac:dyDescent="0.2">
      <c r="A75" s="20">
        <f t="shared" si="4"/>
        <v>68</v>
      </c>
      <c r="B75" s="29" t="s">
        <v>68</v>
      </c>
      <c r="C75" s="30" t="s">
        <v>18</v>
      </c>
      <c r="D75" s="31">
        <v>5</v>
      </c>
      <c r="E75" s="24"/>
      <c r="F75" s="25" t="str">
        <f t="shared" si="3"/>
        <v/>
      </c>
    </row>
    <row r="76" spans="1:6" ht="8.1" customHeight="1" x14ac:dyDescent="0.2">
      <c r="A76" s="20">
        <f t="shared" si="4"/>
        <v>69</v>
      </c>
      <c r="B76" s="32" t="s">
        <v>74</v>
      </c>
      <c r="C76" s="33" t="s">
        <v>75</v>
      </c>
      <c r="D76" s="34">
        <v>1</v>
      </c>
      <c r="E76" s="24"/>
      <c r="F76" s="25" t="str">
        <f t="shared" si="3"/>
        <v/>
      </c>
    </row>
    <row r="77" spans="1:6" ht="8.1" customHeight="1" x14ac:dyDescent="0.2">
      <c r="A77" s="20">
        <f t="shared" si="4"/>
        <v>70</v>
      </c>
      <c r="B77" s="35" t="s">
        <v>76</v>
      </c>
      <c r="C77" s="36" t="s">
        <v>75</v>
      </c>
      <c r="D77" s="37">
        <v>1</v>
      </c>
      <c r="E77" s="24"/>
      <c r="F77" s="25" t="str">
        <f t="shared" si="3"/>
        <v/>
      </c>
    </row>
    <row r="78" spans="1:6" ht="8.1" customHeight="1" x14ac:dyDescent="0.2">
      <c r="A78" s="38">
        <f t="shared" si="4"/>
        <v>71</v>
      </c>
      <c r="B78" s="39" t="s">
        <v>77</v>
      </c>
      <c r="C78" s="40"/>
      <c r="D78" s="40"/>
      <c r="E78" s="40"/>
      <c r="F78" s="41">
        <f>SUM(F64:F77)</f>
        <v>0</v>
      </c>
    </row>
    <row r="79" spans="1:6" ht="8.1" customHeight="1" x14ac:dyDescent="0.2">
      <c r="A79" s="42"/>
      <c r="B79" s="43"/>
      <c r="C79" s="43"/>
      <c r="D79" s="44"/>
      <c r="E79" s="45"/>
      <c r="F79" s="45"/>
    </row>
    <row r="80" spans="1:6" ht="8.1" customHeight="1" x14ac:dyDescent="0.2">
      <c r="B80" s="47"/>
      <c r="C80" s="48"/>
      <c r="D80" s="48"/>
      <c r="E80" s="48"/>
      <c r="F80" s="48"/>
    </row>
    <row r="81" spans="1:6" ht="8.1" customHeight="1" x14ac:dyDescent="0.2">
      <c r="B81" s="47"/>
      <c r="C81" s="48"/>
      <c r="D81" s="48"/>
      <c r="E81" s="48"/>
      <c r="F81" s="48"/>
    </row>
    <row r="82" spans="1:6" ht="9.9499999999999993" customHeight="1" x14ac:dyDescent="0.2">
      <c r="B82" s="13" t="s">
        <v>87</v>
      </c>
      <c r="C82" s="14"/>
      <c r="D82" s="14"/>
      <c r="E82" s="15" t="s">
        <v>10</v>
      </c>
      <c r="F82" s="15"/>
    </row>
    <row r="83" spans="1:6" ht="8.1" customHeight="1" x14ac:dyDescent="0.2">
      <c r="A83" s="16" t="s">
        <v>11</v>
      </c>
      <c r="B83" s="17" t="s">
        <v>12</v>
      </c>
      <c r="C83" s="18" t="s">
        <v>13</v>
      </c>
      <c r="D83" s="19" t="s">
        <v>14</v>
      </c>
      <c r="E83" s="18" t="s">
        <v>15</v>
      </c>
      <c r="F83" s="19" t="s">
        <v>16</v>
      </c>
    </row>
    <row r="84" spans="1:6" ht="8.1" customHeight="1" x14ac:dyDescent="0.2">
      <c r="A84" s="20">
        <f>(SUM(A78,1))</f>
        <v>72</v>
      </c>
      <c r="B84" s="49" t="s">
        <v>88</v>
      </c>
      <c r="C84" s="30" t="s">
        <v>18</v>
      </c>
      <c r="D84" s="31">
        <v>1</v>
      </c>
      <c r="E84" s="24"/>
      <c r="F84" s="25" t="str">
        <f t="shared" ref="F84:F103" si="5">IF(E84="","",PRODUCT(B84,E84))</f>
        <v/>
      </c>
    </row>
    <row r="85" spans="1:6" ht="8.1" customHeight="1" x14ac:dyDescent="0.2">
      <c r="A85" s="20">
        <f t="shared" ref="A85:A88" si="6">(SUM(A84,1))</f>
        <v>73</v>
      </c>
      <c r="B85" s="21" t="s">
        <v>89</v>
      </c>
      <c r="C85" s="30" t="s">
        <v>18</v>
      </c>
      <c r="D85" s="31">
        <v>1</v>
      </c>
      <c r="E85" s="24"/>
      <c r="F85" s="25" t="str">
        <f t="shared" si="5"/>
        <v/>
      </c>
    </row>
    <row r="86" spans="1:6" ht="8.1" customHeight="1" x14ac:dyDescent="0.2">
      <c r="A86" s="20">
        <f t="shared" si="6"/>
        <v>74</v>
      </c>
      <c r="B86" s="49" t="s">
        <v>90</v>
      </c>
      <c r="C86" s="30" t="s">
        <v>18</v>
      </c>
      <c r="D86" s="31">
        <v>1</v>
      </c>
      <c r="E86" s="24"/>
      <c r="F86" s="25" t="str">
        <f t="shared" si="5"/>
        <v/>
      </c>
    </row>
    <row r="87" spans="1:6" ht="8.1" customHeight="1" x14ac:dyDescent="0.2">
      <c r="A87" s="20">
        <f t="shared" si="6"/>
        <v>75</v>
      </c>
      <c r="B87" s="49" t="s">
        <v>91</v>
      </c>
      <c r="C87" s="30" t="s">
        <v>18</v>
      </c>
      <c r="D87" s="31">
        <v>2</v>
      </c>
      <c r="E87" s="24"/>
      <c r="F87" s="25" t="str">
        <f t="shared" si="5"/>
        <v/>
      </c>
    </row>
    <row r="88" spans="1:6" ht="8.1" customHeight="1" x14ac:dyDescent="0.2">
      <c r="A88" s="20">
        <f t="shared" si="6"/>
        <v>76</v>
      </c>
      <c r="B88" s="49" t="s">
        <v>92</v>
      </c>
      <c r="C88" s="30" t="s">
        <v>18</v>
      </c>
      <c r="D88" s="31">
        <v>1</v>
      </c>
      <c r="E88" s="24"/>
      <c r="F88" s="25" t="str">
        <f t="shared" si="5"/>
        <v/>
      </c>
    </row>
    <row r="89" spans="1:6" ht="8.1" customHeight="1" x14ac:dyDescent="0.2">
      <c r="A89" s="20">
        <f>(SUM(A88,1))</f>
        <v>77</v>
      </c>
      <c r="B89" s="49" t="s">
        <v>93</v>
      </c>
      <c r="C89" s="30" t="s">
        <v>18</v>
      </c>
      <c r="D89" s="31">
        <v>1</v>
      </c>
      <c r="E89" s="24"/>
      <c r="F89" s="25" t="str">
        <f t="shared" si="5"/>
        <v/>
      </c>
    </row>
    <row r="90" spans="1:6" ht="8.1" customHeight="1" x14ac:dyDescent="0.2">
      <c r="A90" s="20">
        <f t="shared" ref="A90:A104" si="7">(SUM(A89,1))</f>
        <v>78</v>
      </c>
      <c r="B90" s="49" t="s">
        <v>94</v>
      </c>
      <c r="C90" s="30" t="s">
        <v>18</v>
      </c>
      <c r="D90" s="31">
        <v>1</v>
      </c>
      <c r="E90" s="24"/>
      <c r="F90" s="25" t="str">
        <f t="shared" si="5"/>
        <v/>
      </c>
    </row>
    <row r="91" spans="1:6" ht="8.1" customHeight="1" x14ac:dyDescent="0.2">
      <c r="A91" s="20">
        <f t="shared" si="7"/>
        <v>79</v>
      </c>
      <c r="B91" s="49" t="s">
        <v>95</v>
      </c>
      <c r="C91" s="30" t="s">
        <v>18</v>
      </c>
      <c r="D91" s="31">
        <v>2</v>
      </c>
      <c r="E91" s="24"/>
      <c r="F91" s="25" t="str">
        <f t="shared" si="5"/>
        <v/>
      </c>
    </row>
    <row r="92" spans="1:6" ht="8.1" customHeight="1" x14ac:dyDescent="0.2">
      <c r="A92" s="20">
        <f t="shared" si="7"/>
        <v>80</v>
      </c>
      <c r="B92" s="49" t="s">
        <v>96</v>
      </c>
      <c r="C92" s="30" t="s">
        <v>18</v>
      </c>
      <c r="D92" s="31">
        <v>3</v>
      </c>
      <c r="E92" s="24"/>
      <c r="F92" s="25" t="str">
        <f t="shared" si="5"/>
        <v/>
      </c>
    </row>
    <row r="93" spans="1:6" ht="8.1" customHeight="1" x14ac:dyDescent="0.2">
      <c r="A93" s="20">
        <f t="shared" si="7"/>
        <v>81</v>
      </c>
      <c r="B93" s="49" t="s">
        <v>97</v>
      </c>
      <c r="C93" s="30" t="s">
        <v>18</v>
      </c>
      <c r="D93" s="31">
        <v>1</v>
      </c>
      <c r="E93" s="24"/>
      <c r="F93" s="25" t="str">
        <f t="shared" si="5"/>
        <v/>
      </c>
    </row>
    <row r="94" spans="1:6" ht="8.1" customHeight="1" x14ac:dyDescent="0.2">
      <c r="A94" s="20">
        <f t="shared" si="7"/>
        <v>82</v>
      </c>
      <c r="B94" s="49" t="s">
        <v>98</v>
      </c>
      <c r="C94" s="30" t="s">
        <v>18</v>
      </c>
      <c r="D94" s="31">
        <v>3</v>
      </c>
      <c r="E94" s="24"/>
      <c r="F94" s="25" t="str">
        <f t="shared" si="5"/>
        <v/>
      </c>
    </row>
    <row r="95" spans="1:6" ht="8.1" customHeight="1" x14ac:dyDescent="0.2">
      <c r="A95" s="20">
        <f t="shared" si="7"/>
        <v>83</v>
      </c>
      <c r="B95" s="49" t="s">
        <v>99</v>
      </c>
      <c r="C95" s="30" t="s">
        <v>18</v>
      </c>
      <c r="D95" s="31">
        <v>8</v>
      </c>
      <c r="E95" s="24"/>
      <c r="F95" s="25" t="str">
        <f t="shared" si="5"/>
        <v/>
      </c>
    </row>
    <row r="96" spans="1:6" ht="8.1" customHeight="1" x14ac:dyDescent="0.2">
      <c r="A96" s="20">
        <f t="shared" si="7"/>
        <v>84</v>
      </c>
      <c r="B96" s="49" t="s">
        <v>100</v>
      </c>
      <c r="C96" s="30" t="s">
        <v>18</v>
      </c>
      <c r="D96" s="31">
        <v>1</v>
      </c>
      <c r="E96" s="24"/>
      <c r="F96" s="25" t="str">
        <f t="shared" si="5"/>
        <v/>
      </c>
    </row>
    <row r="97" spans="1:6" ht="8.1" customHeight="1" x14ac:dyDescent="0.2">
      <c r="A97" s="20">
        <f t="shared" si="7"/>
        <v>85</v>
      </c>
      <c r="B97" s="49" t="s">
        <v>101</v>
      </c>
      <c r="C97" s="30" t="s">
        <v>18</v>
      </c>
      <c r="D97" s="31">
        <v>5</v>
      </c>
      <c r="E97" s="24"/>
      <c r="F97" s="25" t="str">
        <f t="shared" si="5"/>
        <v/>
      </c>
    </row>
    <row r="98" spans="1:6" ht="8.1" customHeight="1" x14ac:dyDescent="0.2">
      <c r="A98" s="20">
        <f t="shared" si="7"/>
        <v>86</v>
      </c>
      <c r="B98" s="49" t="s">
        <v>102</v>
      </c>
      <c r="C98" s="30" t="s">
        <v>18</v>
      </c>
      <c r="D98" s="31">
        <v>1</v>
      </c>
      <c r="E98" s="24"/>
      <c r="F98" s="25" t="str">
        <f t="shared" si="5"/>
        <v/>
      </c>
    </row>
    <row r="99" spans="1:6" ht="8.1" customHeight="1" x14ac:dyDescent="0.2">
      <c r="A99" s="20">
        <f t="shared" si="7"/>
        <v>87</v>
      </c>
      <c r="B99" s="49" t="s">
        <v>103</v>
      </c>
      <c r="C99" s="30" t="s">
        <v>18</v>
      </c>
      <c r="D99" s="31">
        <v>2</v>
      </c>
      <c r="E99" s="24"/>
      <c r="F99" s="25" t="str">
        <f t="shared" si="5"/>
        <v/>
      </c>
    </row>
    <row r="100" spans="1:6" ht="8.1" customHeight="1" x14ac:dyDescent="0.2">
      <c r="A100" s="20">
        <f t="shared" si="7"/>
        <v>88</v>
      </c>
      <c r="B100" s="49" t="s">
        <v>104</v>
      </c>
      <c r="C100" s="30" t="s">
        <v>18</v>
      </c>
      <c r="D100" s="31">
        <v>17</v>
      </c>
      <c r="E100" s="24"/>
      <c r="F100" s="25" t="str">
        <f t="shared" si="5"/>
        <v/>
      </c>
    </row>
    <row r="101" spans="1:6" ht="8.1" customHeight="1" x14ac:dyDescent="0.2">
      <c r="A101" s="20">
        <f t="shared" si="7"/>
        <v>89</v>
      </c>
      <c r="B101" s="49" t="s">
        <v>105</v>
      </c>
      <c r="C101" s="30" t="s">
        <v>63</v>
      </c>
      <c r="D101" s="31">
        <v>1</v>
      </c>
      <c r="E101" s="24"/>
      <c r="F101" s="25" t="str">
        <f t="shared" si="5"/>
        <v/>
      </c>
    </row>
    <row r="102" spans="1:6" ht="8.1" customHeight="1" x14ac:dyDescent="0.2">
      <c r="A102" s="20">
        <f t="shared" si="7"/>
        <v>90</v>
      </c>
      <c r="B102" s="32" t="s">
        <v>74</v>
      </c>
      <c r="C102" s="33" t="s">
        <v>75</v>
      </c>
      <c r="D102" s="34">
        <v>1</v>
      </c>
      <c r="E102" s="24"/>
      <c r="F102" s="25" t="str">
        <f t="shared" si="5"/>
        <v/>
      </c>
    </row>
    <row r="103" spans="1:6" ht="8.1" customHeight="1" x14ac:dyDescent="0.2">
      <c r="A103" s="20">
        <f t="shared" si="7"/>
        <v>91</v>
      </c>
      <c r="B103" s="35" t="s">
        <v>76</v>
      </c>
      <c r="C103" s="36" t="s">
        <v>75</v>
      </c>
      <c r="D103" s="37">
        <v>1</v>
      </c>
      <c r="E103" s="24"/>
      <c r="F103" s="25" t="str">
        <f t="shared" si="5"/>
        <v/>
      </c>
    </row>
    <row r="104" spans="1:6" ht="8.1" customHeight="1" x14ac:dyDescent="0.2">
      <c r="A104" s="38">
        <f t="shared" si="7"/>
        <v>92</v>
      </c>
      <c r="B104" s="39" t="s">
        <v>77</v>
      </c>
      <c r="C104" s="40"/>
      <c r="D104" s="40"/>
      <c r="E104" s="40"/>
      <c r="F104" s="41">
        <f>SUM(F84:F103)</f>
        <v>0</v>
      </c>
    </row>
    <row r="105" spans="1:6" ht="8.1" customHeight="1" x14ac:dyDescent="0.2">
      <c r="A105" s="42"/>
      <c r="B105" s="43"/>
      <c r="C105" s="43"/>
      <c r="D105" s="44"/>
      <c r="E105" s="45"/>
      <c r="F105" s="45"/>
    </row>
    <row r="106" spans="1:6" ht="8.1" customHeight="1" x14ac:dyDescent="0.2">
      <c r="A106" s="50"/>
      <c r="B106" s="48"/>
      <c r="C106" s="48"/>
      <c r="E106" s="51"/>
      <c r="F106" s="51"/>
    </row>
    <row r="107" spans="1:6" ht="8.1" customHeight="1" x14ac:dyDescent="0.2">
      <c r="A107" s="50"/>
      <c r="B107" s="48"/>
      <c r="C107" s="48"/>
      <c r="E107" s="51"/>
      <c r="F107" s="51"/>
    </row>
    <row r="108" spans="1:6" ht="9.9499999999999993" customHeight="1" x14ac:dyDescent="0.2">
      <c r="B108" s="13" t="s">
        <v>106</v>
      </c>
      <c r="C108" s="14"/>
      <c r="D108" s="14"/>
      <c r="E108" s="15" t="s">
        <v>10</v>
      </c>
      <c r="F108" s="15"/>
    </row>
    <row r="109" spans="1:6" ht="8.1" customHeight="1" x14ac:dyDescent="0.2">
      <c r="A109" s="16" t="s">
        <v>11</v>
      </c>
      <c r="B109" s="17" t="s">
        <v>12</v>
      </c>
      <c r="C109" s="18" t="s">
        <v>13</v>
      </c>
      <c r="D109" s="19" t="s">
        <v>14</v>
      </c>
      <c r="E109" s="18" t="s">
        <v>15</v>
      </c>
      <c r="F109" s="19" t="s">
        <v>16</v>
      </c>
    </row>
    <row r="110" spans="1:6" ht="8.1" customHeight="1" x14ac:dyDescent="0.2">
      <c r="A110" s="20">
        <f>(SUM(A104,1))</f>
        <v>93</v>
      </c>
      <c r="B110" s="49" t="s">
        <v>107</v>
      </c>
      <c r="C110" s="30" t="s">
        <v>18</v>
      </c>
      <c r="D110" s="31">
        <v>1</v>
      </c>
      <c r="E110" s="24"/>
      <c r="F110" s="25" t="str">
        <f t="shared" ref="F110:F128" si="8">IF(E110="","",PRODUCT(B110,E110))</f>
        <v/>
      </c>
    </row>
    <row r="111" spans="1:6" ht="8.1" customHeight="1" x14ac:dyDescent="0.2">
      <c r="A111" s="20">
        <f t="shared" ref="A111:A114" si="9">(SUM(A110,1))</f>
        <v>94</v>
      </c>
      <c r="B111" s="21" t="s">
        <v>89</v>
      </c>
      <c r="C111" s="30" t="s">
        <v>18</v>
      </c>
      <c r="D111" s="31">
        <v>1</v>
      </c>
      <c r="E111" s="24"/>
      <c r="F111" s="25" t="str">
        <f t="shared" si="8"/>
        <v/>
      </c>
    </row>
    <row r="112" spans="1:6" ht="8.1" customHeight="1" x14ac:dyDescent="0.2">
      <c r="A112" s="20">
        <f t="shared" si="9"/>
        <v>95</v>
      </c>
      <c r="B112" s="49" t="s">
        <v>108</v>
      </c>
      <c r="C112" s="30" t="s">
        <v>18</v>
      </c>
      <c r="D112" s="31">
        <v>1</v>
      </c>
      <c r="E112" s="24"/>
      <c r="F112" s="25" t="str">
        <f t="shared" si="8"/>
        <v/>
      </c>
    </row>
    <row r="113" spans="1:6" ht="8.1" customHeight="1" x14ac:dyDescent="0.2">
      <c r="A113" s="20">
        <f t="shared" si="9"/>
        <v>96</v>
      </c>
      <c r="B113" s="49" t="s">
        <v>93</v>
      </c>
      <c r="C113" s="30" t="s">
        <v>18</v>
      </c>
      <c r="D113" s="31">
        <v>1</v>
      </c>
      <c r="E113" s="24"/>
      <c r="F113" s="25" t="str">
        <f t="shared" si="8"/>
        <v/>
      </c>
    </row>
    <row r="114" spans="1:6" ht="8.1" customHeight="1" x14ac:dyDescent="0.2">
      <c r="A114" s="20">
        <f t="shared" si="9"/>
        <v>97</v>
      </c>
      <c r="B114" s="49" t="s">
        <v>94</v>
      </c>
      <c r="C114" s="30" t="s">
        <v>18</v>
      </c>
      <c r="D114" s="31">
        <v>1</v>
      </c>
      <c r="E114" s="24"/>
      <c r="F114" s="25" t="str">
        <f t="shared" si="8"/>
        <v/>
      </c>
    </row>
    <row r="115" spans="1:6" ht="8.1" customHeight="1" x14ac:dyDescent="0.2">
      <c r="A115" s="20">
        <f>(SUM(A114,1))</f>
        <v>98</v>
      </c>
      <c r="B115" s="49" t="s">
        <v>95</v>
      </c>
      <c r="C115" s="30" t="s">
        <v>18</v>
      </c>
      <c r="D115" s="31">
        <v>2</v>
      </c>
      <c r="E115" s="24"/>
      <c r="F115" s="25" t="str">
        <f t="shared" si="8"/>
        <v/>
      </c>
    </row>
    <row r="116" spans="1:6" ht="8.1" customHeight="1" x14ac:dyDescent="0.2">
      <c r="A116" s="20">
        <f t="shared" ref="A116:A129" si="10">(SUM(A115,1))</f>
        <v>99</v>
      </c>
      <c r="B116" s="49" t="s">
        <v>96</v>
      </c>
      <c r="C116" s="30" t="s">
        <v>18</v>
      </c>
      <c r="D116" s="31">
        <v>2</v>
      </c>
      <c r="E116" s="24"/>
      <c r="F116" s="25" t="str">
        <f t="shared" si="8"/>
        <v/>
      </c>
    </row>
    <row r="117" spans="1:6" ht="8.1" customHeight="1" x14ac:dyDescent="0.2">
      <c r="A117" s="20">
        <f t="shared" si="10"/>
        <v>100</v>
      </c>
      <c r="B117" s="49" t="s">
        <v>97</v>
      </c>
      <c r="C117" s="30" t="s">
        <v>18</v>
      </c>
      <c r="D117" s="31">
        <v>1</v>
      </c>
      <c r="E117" s="24"/>
      <c r="F117" s="25" t="str">
        <f t="shared" si="8"/>
        <v/>
      </c>
    </row>
    <row r="118" spans="1:6" ht="8.1" customHeight="1" x14ac:dyDescent="0.2">
      <c r="A118" s="20">
        <f t="shared" si="10"/>
        <v>101</v>
      </c>
      <c r="B118" s="49" t="s">
        <v>109</v>
      </c>
      <c r="C118" s="30" t="s">
        <v>18</v>
      </c>
      <c r="D118" s="31">
        <v>1</v>
      </c>
      <c r="E118" s="24"/>
      <c r="F118" s="25" t="str">
        <f t="shared" si="8"/>
        <v/>
      </c>
    </row>
    <row r="119" spans="1:6" ht="8.1" customHeight="1" x14ac:dyDescent="0.2">
      <c r="A119" s="20">
        <f t="shared" si="10"/>
        <v>102</v>
      </c>
      <c r="B119" s="49" t="s">
        <v>98</v>
      </c>
      <c r="C119" s="30" t="s">
        <v>18</v>
      </c>
      <c r="D119" s="31">
        <v>12</v>
      </c>
      <c r="E119" s="24"/>
      <c r="F119" s="25" t="str">
        <f t="shared" si="8"/>
        <v/>
      </c>
    </row>
    <row r="120" spans="1:6" ht="8.1" customHeight="1" x14ac:dyDescent="0.2">
      <c r="A120" s="20">
        <f t="shared" si="10"/>
        <v>103</v>
      </c>
      <c r="B120" s="49" t="s">
        <v>99</v>
      </c>
      <c r="C120" s="30" t="s">
        <v>18</v>
      </c>
      <c r="D120" s="31">
        <v>38</v>
      </c>
      <c r="E120" s="24"/>
      <c r="F120" s="25" t="str">
        <f t="shared" si="8"/>
        <v/>
      </c>
    </row>
    <row r="121" spans="1:6" ht="8.1" customHeight="1" x14ac:dyDescent="0.2">
      <c r="A121" s="20">
        <f t="shared" si="10"/>
        <v>104</v>
      </c>
      <c r="B121" s="49" t="s">
        <v>110</v>
      </c>
      <c r="C121" s="30" t="s">
        <v>18</v>
      </c>
      <c r="D121" s="31">
        <v>1</v>
      </c>
      <c r="E121" s="24"/>
      <c r="F121" s="25" t="str">
        <f t="shared" si="8"/>
        <v/>
      </c>
    </row>
    <row r="122" spans="1:6" ht="8.1" customHeight="1" x14ac:dyDescent="0.2">
      <c r="A122" s="20">
        <f t="shared" si="10"/>
        <v>105</v>
      </c>
      <c r="B122" s="49" t="s">
        <v>111</v>
      </c>
      <c r="C122" s="30" t="s">
        <v>18</v>
      </c>
      <c r="D122" s="31">
        <v>1</v>
      </c>
      <c r="E122" s="24"/>
      <c r="F122" s="25" t="str">
        <f t="shared" si="8"/>
        <v/>
      </c>
    </row>
    <row r="123" spans="1:6" ht="8.1" customHeight="1" x14ac:dyDescent="0.2">
      <c r="A123" s="20">
        <f t="shared" si="10"/>
        <v>106</v>
      </c>
      <c r="B123" s="49" t="s">
        <v>112</v>
      </c>
      <c r="C123" s="30" t="s">
        <v>18</v>
      </c>
      <c r="D123" s="31">
        <v>1</v>
      </c>
      <c r="E123" s="24"/>
      <c r="F123" s="25" t="str">
        <f t="shared" si="8"/>
        <v/>
      </c>
    </row>
    <row r="124" spans="1:6" ht="8.1" customHeight="1" x14ac:dyDescent="0.2">
      <c r="A124" s="20">
        <f t="shared" si="10"/>
        <v>107</v>
      </c>
      <c r="B124" s="49" t="s">
        <v>103</v>
      </c>
      <c r="C124" s="30" t="s">
        <v>18</v>
      </c>
      <c r="D124" s="31">
        <v>1</v>
      </c>
      <c r="E124" s="24"/>
      <c r="F124" s="25" t="str">
        <f t="shared" si="8"/>
        <v/>
      </c>
    </row>
    <row r="125" spans="1:6" ht="8.1" customHeight="1" x14ac:dyDescent="0.2">
      <c r="A125" s="20">
        <f t="shared" si="10"/>
        <v>108</v>
      </c>
      <c r="B125" s="49" t="s">
        <v>104</v>
      </c>
      <c r="C125" s="30" t="s">
        <v>18</v>
      </c>
      <c r="D125" s="31">
        <v>44</v>
      </c>
      <c r="E125" s="24"/>
      <c r="F125" s="25" t="str">
        <f t="shared" si="8"/>
        <v/>
      </c>
    </row>
    <row r="126" spans="1:6" ht="8.1" customHeight="1" x14ac:dyDescent="0.2">
      <c r="A126" s="20">
        <f t="shared" si="10"/>
        <v>109</v>
      </c>
      <c r="B126" s="49" t="s">
        <v>105</v>
      </c>
      <c r="C126" s="30" t="s">
        <v>63</v>
      </c>
      <c r="D126" s="31">
        <v>1</v>
      </c>
      <c r="E126" s="24"/>
      <c r="F126" s="25" t="str">
        <f t="shared" si="8"/>
        <v/>
      </c>
    </row>
    <row r="127" spans="1:6" ht="8.1" customHeight="1" x14ac:dyDescent="0.2">
      <c r="A127" s="20">
        <f t="shared" si="10"/>
        <v>110</v>
      </c>
      <c r="B127" s="32" t="s">
        <v>74</v>
      </c>
      <c r="C127" s="33" t="s">
        <v>75</v>
      </c>
      <c r="D127" s="34">
        <v>1</v>
      </c>
      <c r="E127" s="24"/>
      <c r="F127" s="25" t="str">
        <f t="shared" si="8"/>
        <v/>
      </c>
    </row>
    <row r="128" spans="1:6" ht="8.1" customHeight="1" x14ac:dyDescent="0.2">
      <c r="A128" s="20">
        <f t="shared" si="10"/>
        <v>111</v>
      </c>
      <c r="B128" s="35" t="s">
        <v>76</v>
      </c>
      <c r="C128" s="36" t="s">
        <v>75</v>
      </c>
      <c r="D128" s="37">
        <v>1</v>
      </c>
      <c r="E128" s="24"/>
      <c r="F128" s="25" t="str">
        <f t="shared" si="8"/>
        <v/>
      </c>
    </row>
    <row r="129" spans="1:6" ht="8.1" customHeight="1" x14ac:dyDescent="0.2">
      <c r="A129" s="38">
        <f t="shared" si="10"/>
        <v>112</v>
      </c>
      <c r="B129" s="39" t="s">
        <v>77</v>
      </c>
      <c r="C129" s="40"/>
      <c r="D129" s="40"/>
      <c r="E129" s="40"/>
      <c r="F129" s="41">
        <f>SUM(F110:F128)</f>
        <v>0</v>
      </c>
    </row>
    <row r="130" spans="1:6" ht="8.1" customHeight="1" x14ac:dyDescent="0.2">
      <c r="A130" s="50"/>
      <c r="B130" s="48"/>
      <c r="C130" s="48"/>
      <c r="E130" s="51"/>
      <c r="F130" s="51"/>
    </row>
    <row r="131" spans="1:6" ht="8.1" customHeight="1" x14ac:dyDescent="0.2">
      <c r="A131" s="50"/>
      <c r="B131" s="48"/>
      <c r="C131" s="48"/>
      <c r="E131" s="51"/>
      <c r="F131" s="51"/>
    </row>
    <row r="132" spans="1:6" ht="8.1" customHeight="1" x14ac:dyDescent="0.2"/>
    <row r="133" spans="1:6" ht="9.9499999999999993" customHeight="1" x14ac:dyDescent="0.2">
      <c r="B133" s="13" t="s">
        <v>113</v>
      </c>
      <c r="C133" s="14"/>
      <c r="D133" s="14"/>
      <c r="E133" s="15" t="s">
        <v>10</v>
      </c>
      <c r="F133" s="15"/>
    </row>
    <row r="134" spans="1:6" ht="8.1" customHeight="1" x14ac:dyDescent="0.2">
      <c r="A134" s="16" t="s">
        <v>11</v>
      </c>
      <c r="B134" s="17" t="s">
        <v>12</v>
      </c>
      <c r="C134" s="18" t="s">
        <v>13</v>
      </c>
      <c r="D134" s="19" t="s">
        <v>14</v>
      </c>
      <c r="E134" s="18" t="s">
        <v>15</v>
      </c>
      <c r="F134" s="19" t="s">
        <v>16</v>
      </c>
    </row>
    <row r="135" spans="1:6" ht="74.25" customHeight="1" x14ac:dyDescent="0.2">
      <c r="A135" s="20">
        <f>(SUM(A129,1))</f>
        <v>113</v>
      </c>
      <c r="B135" s="52" t="s">
        <v>114</v>
      </c>
      <c r="C135" s="22" t="s">
        <v>18</v>
      </c>
      <c r="D135" s="23">
        <v>33</v>
      </c>
      <c r="E135" s="24"/>
      <c r="F135" s="25" t="str">
        <f t="shared" ref="F135:F153" si="11">IF(E135="","",PRODUCT(B135,E135))</f>
        <v/>
      </c>
    </row>
    <row r="136" spans="1:6" ht="74.25" customHeight="1" x14ac:dyDescent="0.2">
      <c r="A136" s="20">
        <f t="shared" ref="A136:A154" si="12">(SUM(A135,1))</f>
        <v>114</v>
      </c>
      <c r="B136" s="52" t="s">
        <v>115</v>
      </c>
      <c r="C136" s="22" t="s">
        <v>18</v>
      </c>
      <c r="D136" s="23">
        <v>6</v>
      </c>
      <c r="E136" s="24"/>
      <c r="F136" s="25" t="str">
        <f t="shared" si="11"/>
        <v/>
      </c>
    </row>
    <row r="137" spans="1:6" ht="74.25" customHeight="1" x14ac:dyDescent="0.2">
      <c r="A137" s="20">
        <f t="shared" si="12"/>
        <v>115</v>
      </c>
      <c r="B137" s="52" t="s">
        <v>116</v>
      </c>
      <c r="C137" s="22" t="s">
        <v>18</v>
      </c>
      <c r="D137" s="23">
        <v>6</v>
      </c>
      <c r="E137" s="24"/>
      <c r="F137" s="25" t="str">
        <f t="shared" si="11"/>
        <v/>
      </c>
    </row>
    <row r="138" spans="1:6" ht="74.25" customHeight="1" x14ac:dyDescent="0.2">
      <c r="A138" s="20">
        <f t="shared" si="12"/>
        <v>116</v>
      </c>
      <c r="B138" s="52" t="s">
        <v>117</v>
      </c>
      <c r="C138" s="22" t="s">
        <v>18</v>
      </c>
      <c r="D138" s="23">
        <v>1</v>
      </c>
      <c r="E138" s="24"/>
      <c r="F138" s="25" t="str">
        <f t="shared" si="11"/>
        <v/>
      </c>
    </row>
    <row r="139" spans="1:6" ht="74.25" customHeight="1" x14ac:dyDescent="0.2">
      <c r="A139" s="20">
        <f t="shared" si="12"/>
        <v>117</v>
      </c>
      <c r="B139" s="52" t="s">
        <v>118</v>
      </c>
      <c r="C139" s="22" t="s">
        <v>18</v>
      </c>
      <c r="D139" s="23">
        <v>3</v>
      </c>
      <c r="E139" s="24"/>
      <c r="F139" s="25" t="str">
        <f t="shared" si="11"/>
        <v/>
      </c>
    </row>
    <row r="140" spans="1:6" ht="74.25" customHeight="1" x14ac:dyDescent="0.2">
      <c r="A140" s="20">
        <f t="shared" si="12"/>
        <v>118</v>
      </c>
      <c r="B140" s="52" t="s">
        <v>119</v>
      </c>
      <c r="C140" s="22" t="s">
        <v>18</v>
      </c>
      <c r="D140" s="23">
        <v>1</v>
      </c>
      <c r="E140" s="24"/>
      <c r="F140" s="25" t="str">
        <f t="shared" si="11"/>
        <v/>
      </c>
    </row>
    <row r="141" spans="1:6" ht="74.25" customHeight="1" x14ac:dyDescent="0.2">
      <c r="A141" s="20">
        <f t="shared" si="12"/>
        <v>119</v>
      </c>
      <c r="B141" s="53" t="s">
        <v>120</v>
      </c>
      <c r="C141" s="30" t="s">
        <v>18</v>
      </c>
      <c r="D141" s="31">
        <v>2</v>
      </c>
      <c r="E141" s="24"/>
      <c r="F141" s="25" t="str">
        <f t="shared" si="11"/>
        <v/>
      </c>
    </row>
    <row r="142" spans="1:6" ht="74.25" customHeight="1" x14ac:dyDescent="0.2">
      <c r="A142" s="20">
        <f t="shared" si="12"/>
        <v>120</v>
      </c>
      <c r="B142" s="53" t="s">
        <v>121</v>
      </c>
      <c r="C142" s="30" t="s">
        <v>18</v>
      </c>
      <c r="D142" s="31">
        <v>5</v>
      </c>
      <c r="E142" s="24"/>
      <c r="F142" s="25" t="str">
        <f t="shared" si="11"/>
        <v/>
      </c>
    </row>
    <row r="143" spans="1:6" ht="74.25" customHeight="1" x14ac:dyDescent="0.2">
      <c r="A143" s="20">
        <f t="shared" si="12"/>
        <v>121</v>
      </c>
      <c r="B143" s="53" t="s">
        <v>122</v>
      </c>
      <c r="C143" s="30" t="s">
        <v>18</v>
      </c>
      <c r="D143" s="31">
        <v>2</v>
      </c>
      <c r="E143" s="24"/>
      <c r="F143" s="25" t="str">
        <f t="shared" si="11"/>
        <v/>
      </c>
    </row>
    <row r="144" spans="1:6" ht="81" customHeight="1" x14ac:dyDescent="0.2">
      <c r="A144" s="20">
        <f t="shared" si="12"/>
        <v>122</v>
      </c>
      <c r="B144" s="54" t="s">
        <v>123</v>
      </c>
      <c r="C144" s="30" t="s">
        <v>18</v>
      </c>
      <c r="D144" s="31">
        <v>2</v>
      </c>
      <c r="E144" s="24"/>
      <c r="F144" s="25" t="str">
        <f t="shared" si="11"/>
        <v/>
      </c>
    </row>
    <row r="145" spans="1:6" ht="81" customHeight="1" x14ac:dyDescent="0.2">
      <c r="A145" s="20">
        <f t="shared" si="12"/>
        <v>123</v>
      </c>
      <c r="B145" s="52" t="s">
        <v>124</v>
      </c>
      <c r="C145" s="22" t="s">
        <v>18</v>
      </c>
      <c r="D145" s="23">
        <v>7</v>
      </c>
      <c r="E145" s="24"/>
      <c r="F145" s="25" t="str">
        <f t="shared" si="11"/>
        <v/>
      </c>
    </row>
    <row r="146" spans="1:6" ht="81" customHeight="1" x14ac:dyDescent="0.2">
      <c r="A146" s="20">
        <f t="shared" si="12"/>
        <v>124</v>
      </c>
      <c r="B146" s="52" t="s">
        <v>125</v>
      </c>
      <c r="C146" s="22" t="s">
        <v>18</v>
      </c>
      <c r="D146" s="23">
        <v>6</v>
      </c>
      <c r="E146" s="24"/>
      <c r="F146" s="25" t="str">
        <f t="shared" si="11"/>
        <v/>
      </c>
    </row>
    <row r="147" spans="1:6" ht="81" customHeight="1" x14ac:dyDescent="0.2">
      <c r="A147" s="20">
        <f t="shared" si="12"/>
        <v>125</v>
      </c>
      <c r="B147" s="52" t="s">
        <v>126</v>
      </c>
      <c r="C147" s="22" t="s">
        <v>18</v>
      </c>
      <c r="D147" s="23">
        <v>5</v>
      </c>
      <c r="E147" s="24"/>
      <c r="F147" s="25" t="str">
        <f t="shared" si="11"/>
        <v/>
      </c>
    </row>
    <row r="148" spans="1:6" ht="81" customHeight="1" x14ac:dyDescent="0.2">
      <c r="A148" s="20">
        <f t="shared" si="12"/>
        <v>126</v>
      </c>
      <c r="B148" s="52" t="s">
        <v>127</v>
      </c>
      <c r="C148" s="22" t="s">
        <v>18</v>
      </c>
      <c r="D148" s="23">
        <v>2</v>
      </c>
      <c r="E148" s="24"/>
      <c r="F148" s="25" t="str">
        <f t="shared" si="11"/>
        <v/>
      </c>
    </row>
    <row r="149" spans="1:6" ht="81" customHeight="1" x14ac:dyDescent="0.2">
      <c r="A149" s="20">
        <f t="shared" si="12"/>
        <v>127</v>
      </c>
      <c r="B149" s="52" t="s">
        <v>128</v>
      </c>
      <c r="C149" s="22" t="s">
        <v>18</v>
      </c>
      <c r="D149" s="23">
        <v>4</v>
      </c>
      <c r="E149" s="24"/>
      <c r="F149" s="25" t="str">
        <f t="shared" si="11"/>
        <v/>
      </c>
    </row>
    <row r="150" spans="1:6" ht="21.75" customHeight="1" x14ac:dyDescent="0.2">
      <c r="A150" s="20">
        <f t="shared" si="12"/>
        <v>128</v>
      </c>
      <c r="B150" s="53" t="s">
        <v>129</v>
      </c>
      <c r="C150" s="30" t="s">
        <v>18</v>
      </c>
      <c r="D150" s="31">
        <v>6</v>
      </c>
      <c r="E150" s="24"/>
      <c r="F150" s="25" t="str">
        <f t="shared" si="11"/>
        <v/>
      </c>
    </row>
    <row r="151" spans="1:6" ht="72.95" customHeight="1" x14ac:dyDescent="0.2">
      <c r="A151" s="20">
        <f t="shared" si="12"/>
        <v>129</v>
      </c>
      <c r="B151" s="54" t="s">
        <v>130</v>
      </c>
      <c r="C151" s="30" t="s">
        <v>18</v>
      </c>
      <c r="D151" s="31">
        <v>25</v>
      </c>
      <c r="E151" s="24"/>
      <c r="F151" s="25" t="str">
        <f t="shared" si="11"/>
        <v/>
      </c>
    </row>
    <row r="152" spans="1:6" ht="8.1" customHeight="1" x14ac:dyDescent="0.2">
      <c r="A152" s="20">
        <f t="shared" si="12"/>
        <v>130</v>
      </c>
      <c r="B152" s="32" t="s">
        <v>74</v>
      </c>
      <c r="C152" s="33" t="s">
        <v>75</v>
      </c>
      <c r="D152" s="34">
        <v>1</v>
      </c>
      <c r="E152" s="24"/>
      <c r="F152" s="25" t="str">
        <f t="shared" si="11"/>
        <v/>
      </c>
    </row>
    <row r="153" spans="1:6" ht="8.1" customHeight="1" x14ac:dyDescent="0.2">
      <c r="A153" s="20">
        <f t="shared" si="12"/>
        <v>131</v>
      </c>
      <c r="B153" s="35" t="s">
        <v>76</v>
      </c>
      <c r="C153" s="36" t="s">
        <v>75</v>
      </c>
      <c r="D153" s="37">
        <v>1</v>
      </c>
      <c r="E153" s="24"/>
      <c r="F153" s="25" t="str">
        <f t="shared" si="11"/>
        <v/>
      </c>
    </row>
    <row r="154" spans="1:6" ht="8.1" customHeight="1" x14ac:dyDescent="0.2">
      <c r="A154" s="38">
        <f t="shared" si="12"/>
        <v>132</v>
      </c>
      <c r="B154" s="39" t="s">
        <v>77</v>
      </c>
      <c r="C154" s="40"/>
      <c r="D154" s="40"/>
      <c r="E154" s="40"/>
      <c r="F154" s="41">
        <f>SUM(F135:F153)</f>
        <v>0</v>
      </c>
    </row>
    <row r="155" spans="1:6" ht="8.1" customHeight="1" x14ac:dyDescent="0.2">
      <c r="A155" s="42"/>
      <c r="B155" s="43"/>
      <c r="C155" s="43"/>
      <c r="D155" s="44"/>
      <c r="E155" s="45"/>
      <c r="F155" s="45"/>
    </row>
    <row r="156" spans="1:6" ht="8.1" customHeight="1" x14ac:dyDescent="0.2">
      <c r="A156" s="50"/>
      <c r="B156" s="48"/>
      <c r="C156" s="48"/>
      <c r="E156" s="51"/>
      <c r="F156" s="51"/>
    </row>
    <row r="157" spans="1:6" ht="8.1" customHeight="1" x14ac:dyDescent="0.2">
      <c r="B157" s="47"/>
      <c r="C157" s="48"/>
      <c r="D157" s="48"/>
      <c r="E157" s="48"/>
      <c r="F157" s="48"/>
    </row>
    <row r="158" spans="1:6" ht="9.9499999999999993" customHeight="1" x14ac:dyDescent="0.2">
      <c r="A158" s="12"/>
      <c r="B158" s="13" t="s">
        <v>131</v>
      </c>
      <c r="C158" s="14"/>
      <c r="D158" s="14"/>
      <c r="E158" s="15" t="s">
        <v>10</v>
      </c>
      <c r="F158" s="15"/>
    </row>
    <row r="159" spans="1:6" ht="8.1" customHeight="1" x14ac:dyDescent="0.2">
      <c r="A159" s="16" t="s">
        <v>11</v>
      </c>
      <c r="B159" s="17" t="s">
        <v>12</v>
      </c>
      <c r="C159" s="18" t="s">
        <v>13</v>
      </c>
      <c r="D159" s="19" t="s">
        <v>14</v>
      </c>
      <c r="E159" s="18" t="s">
        <v>15</v>
      </c>
      <c r="F159" s="19" t="s">
        <v>16</v>
      </c>
    </row>
    <row r="160" spans="1:6" ht="8.1" customHeight="1" x14ac:dyDescent="0.2">
      <c r="A160" s="20">
        <f>(SUM(A154,1))</f>
        <v>133</v>
      </c>
      <c r="B160" s="21" t="s">
        <v>132</v>
      </c>
      <c r="C160" s="30" t="s">
        <v>18</v>
      </c>
      <c r="D160" s="31">
        <v>1</v>
      </c>
      <c r="E160" s="24"/>
      <c r="F160" s="25" t="str">
        <f t="shared" ref="F160:F213" si="13">IF(E160="","",PRODUCT(B160,E160))</f>
        <v/>
      </c>
    </row>
    <row r="161" spans="1:6" ht="8.1" customHeight="1" x14ac:dyDescent="0.2">
      <c r="A161" s="20">
        <f t="shared" ref="A161:A214" si="14">(SUM(A160,1))</f>
        <v>134</v>
      </c>
      <c r="B161" s="21" t="s">
        <v>133</v>
      </c>
      <c r="C161" s="22" t="s">
        <v>18</v>
      </c>
      <c r="D161" s="23">
        <v>1</v>
      </c>
      <c r="E161" s="24"/>
      <c r="F161" s="25" t="str">
        <f t="shared" si="13"/>
        <v/>
      </c>
    </row>
    <row r="162" spans="1:6" ht="8.1" customHeight="1" x14ac:dyDescent="0.2">
      <c r="A162" s="20">
        <f t="shared" si="14"/>
        <v>135</v>
      </c>
      <c r="B162" s="21" t="s">
        <v>134</v>
      </c>
      <c r="C162" s="22" t="s">
        <v>18</v>
      </c>
      <c r="D162" s="23">
        <v>3</v>
      </c>
      <c r="E162" s="24"/>
      <c r="F162" s="25" t="str">
        <f t="shared" si="13"/>
        <v/>
      </c>
    </row>
    <row r="163" spans="1:6" ht="8.1" customHeight="1" x14ac:dyDescent="0.2">
      <c r="A163" s="20">
        <f t="shared" si="14"/>
        <v>136</v>
      </c>
      <c r="B163" s="21" t="s">
        <v>135</v>
      </c>
      <c r="C163" s="22" t="s">
        <v>18</v>
      </c>
      <c r="D163" s="23">
        <v>4</v>
      </c>
      <c r="E163" s="24"/>
      <c r="F163" s="25" t="str">
        <f t="shared" si="13"/>
        <v/>
      </c>
    </row>
    <row r="164" spans="1:6" ht="8.1" customHeight="1" x14ac:dyDescent="0.2">
      <c r="A164" s="20">
        <f t="shared" si="14"/>
        <v>137</v>
      </c>
      <c r="B164" s="21" t="s">
        <v>136</v>
      </c>
      <c r="C164" s="22" t="s">
        <v>18</v>
      </c>
      <c r="D164" s="23">
        <v>1</v>
      </c>
      <c r="E164" s="24"/>
      <c r="F164" s="25" t="str">
        <f t="shared" si="13"/>
        <v/>
      </c>
    </row>
    <row r="165" spans="1:6" ht="8.1" customHeight="1" x14ac:dyDescent="0.2">
      <c r="A165" s="20">
        <f t="shared" si="14"/>
        <v>138</v>
      </c>
      <c r="B165" s="21" t="s">
        <v>137</v>
      </c>
      <c r="C165" s="22" t="s">
        <v>18</v>
      </c>
      <c r="D165" s="23">
        <v>2</v>
      </c>
      <c r="E165" s="24"/>
      <c r="F165" s="25" t="str">
        <f t="shared" si="13"/>
        <v/>
      </c>
    </row>
    <row r="166" spans="1:6" ht="8.1" customHeight="1" x14ac:dyDescent="0.2">
      <c r="A166" s="20">
        <f t="shared" si="14"/>
        <v>139</v>
      </c>
      <c r="B166" s="21" t="s">
        <v>138</v>
      </c>
      <c r="C166" s="22" t="s">
        <v>18</v>
      </c>
      <c r="D166" s="23">
        <v>65</v>
      </c>
      <c r="E166" s="24"/>
      <c r="F166" s="25" t="str">
        <f t="shared" si="13"/>
        <v/>
      </c>
    </row>
    <row r="167" spans="1:6" ht="8.1" customHeight="1" x14ac:dyDescent="0.2">
      <c r="A167" s="20">
        <f t="shared" si="14"/>
        <v>140</v>
      </c>
      <c r="B167" s="21" t="s">
        <v>139</v>
      </c>
      <c r="C167" s="22" t="s">
        <v>18</v>
      </c>
      <c r="D167" s="23">
        <v>20</v>
      </c>
      <c r="E167" s="24"/>
      <c r="F167" s="25" t="str">
        <f t="shared" si="13"/>
        <v/>
      </c>
    </row>
    <row r="168" spans="1:6" ht="8.1" customHeight="1" x14ac:dyDescent="0.2">
      <c r="A168" s="20">
        <f t="shared" si="14"/>
        <v>141</v>
      </c>
      <c r="B168" s="21" t="s">
        <v>140</v>
      </c>
      <c r="C168" s="22" t="s">
        <v>18</v>
      </c>
      <c r="D168" s="23">
        <v>1</v>
      </c>
      <c r="E168" s="24"/>
      <c r="F168" s="25" t="str">
        <f t="shared" si="13"/>
        <v/>
      </c>
    </row>
    <row r="169" spans="1:6" ht="8.1" customHeight="1" x14ac:dyDescent="0.2">
      <c r="A169" s="20">
        <f t="shared" si="14"/>
        <v>142</v>
      </c>
      <c r="B169" s="21" t="s">
        <v>141</v>
      </c>
      <c r="C169" s="22" t="s">
        <v>18</v>
      </c>
      <c r="D169" s="23">
        <v>3</v>
      </c>
      <c r="E169" s="24"/>
      <c r="F169" s="25" t="str">
        <f t="shared" si="13"/>
        <v/>
      </c>
    </row>
    <row r="170" spans="1:6" ht="8.1" customHeight="1" x14ac:dyDescent="0.2">
      <c r="A170" s="20">
        <f t="shared" si="14"/>
        <v>143</v>
      </c>
      <c r="B170" s="21" t="s">
        <v>142</v>
      </c>
      <c r="C170" s="22" t="s">
        <v>18</v>
      </c>
      <c r="D170" s="23">
        <v>1</v>
      </c>
      <c r="E170" s="24"/>
      <c r="F170" s="25" t="str">
        <f t="shared" si="13"/>
        <v/>
      </c>
    </row>
    <row r="171" spans="1:6" ht="8.1" customHeight="1" x14ac:dyDescent="0.2">
      <c r="A171" s="20">
        <f t="shared" si="14"/>
        <v>144</v>
      </c>
      <c r="B171" s="21" t="s">
        <v>143</v>
      </c>
      <c r="C171" s="22" t="s">
        <v>18</v>
      </c>
      <c r="D171" s="23">
        <v>1</v>
      </c>
      <c r="E171" s="24"/>
      <c r="F171" s="25" t="str">
        <f t="shared" si="13"/>
        <v/>
      </c>
    </row>
    <row r="172" spans="1:6" ht="8.1" customHeight="1" x14ac:dyDescent="0.2">
      <c r="A172" s="20">
        <f t="shared" si="14"/>
        <v>145</v>
      </c>
      <c r="B172" s="21" t="s">
        <v>144</v>
      </c>
      <c r="C172" s="22" t="s">
        <v>18</v>
      </c>
      <c r="D172" s="23">
        <v>62</v>
      </c>
      <c r="E172" s="24"/>
      <c r="F172" s="25" t="str">
        <f t="shared" si="13"/>
        <v/>
      </c>
    </row>
    <row r="173" spans="1:6" ht="8.1" customHeight="1" x14ac:dyDescent="0.2">
      <c r="A173" s="20">
        <f t="shared" si="14"/>
        <v>146</v>
      </c>
      <c r="B173" s="21" t="s">
        <v>145</v>
      </c>
      <c r="C173" s="22" t="s">
        <v>25</v>
      </c>
      <c r="D173" s="23">
        <v>2000</v>
      </c>
      <c r="E173" s="24"/>
      <c r="F173" s="25" t="str">
        <f t="shared" si="13"/>
        <v/>
      </c>
    </row>
    <row r="174" spans="1:6" ht="8.1" customHeight="1" x14ac:dyDescent="0.2">
      <c r="A174" s="20">
        <f t="shared" si="14"/>
        <v>147</v>
      </c>
      <c r="B174" s="21" t="s">
        <v>146</v>
      </c>
      <c r="C174" s="22" t="s">
        <v>25</v>
      </c>
      <c r="D174" s="23">
        <v>30</v>
      </c>
      <c r="E174" s="24"/>
      <c r="F174" s="25" t="str">
        <f t="shared" si="13"/>
        <v/>
      </c>
    </row>
    <row r="175" spans="1:6" ht="8.1" customHeight="1" x14ac:dyDescent="0.2">
      <c r="A175" s="20">
        <f t="shared" si="14"/>
        <v>148</v>
      </c>
      <c r="B175" s="26" t="s">
        <v>147</v>
      </c>
      <c r="C175" s="22" t="s">
        <v>25</v>
      </c>
      <c r="D175" s="23">
        <v>30</v>
      </c>
      <c r="E175" s="24"/>
      <c r="F175" s="25" t="str">
        <f t="shared" si="13"/>
        <v/>
      </c>
    </row>
    <row r="176" spans="1:6" ht="8.1" customHeight="1" x14ac:dyDescent="0.2">
      <c r="A176" s="20">
        <f t="shared" si="14"/>
        <v>149</v>
      </c>
      <c r="B176" s="26" t="s">
        <v>148</v>
      </c>
      <c r="C176" s="22" t="s">
        <v>25</v>
      </c>
      <c r="D176" s="23">
        <v>30</v>
      </c>
      <c r="E176" s="24"/>
      <c r="F176" s="25" t="str">
        <f t="shared" si="13"/>
        <v/>
      </c>
    </row>
    <row r="177" spans="1:6" ht="8.1" customHeight="1" x14ac:dyDescent="0.2">
      <c r="A177" s="20">
        <f t="shared" si="14"/>
        <v>150</v>
      </c>
      <c r="B177" s="26" t="s">
        <v>149</v>
      </c>
      <c r="C177" s="22" t="s">
        <v>25</v>
      </c>
      <c r="D177" s="23">
        <v>50</v>
      </c>
      <c r="E177" s="24"/>
      <c r="F177" s="25" t="str">
        <f t="shared" si="13"/>
        <v/>
      </c>
    </row>
    <row r="178" spans="1:6" ht="8.1" customHeight="1" x14ac:dyDescent="0.2">
      <c r="A178" s="20">
        <f t="shared" si="14"/>
        <v>151</v>
      </c>
      <c r="B178" s="21" t="s">
        <v>150</v>
      </c>
      <c r="C178" s="22" t="s">
        <v>18</v>
      </c>
      <c r="D178" s="23">
        <v>2</v>
      </c>
      <c r="E178" s="24"/>
      <c r="F178" s="25" t="str">
        <f t="shared" si="13"/>
        <v/>
      </c>
    </row>
    <row r="179" spans="1:6" ht="8.1" customHeight="1" x14ac:dyDescent="0.2">
      <c r="A179" s="20">
        <f t="shared" si="14"/>
        <v>152</v>
      </c>
      <c r="B179" s="21" t="s">
        <v>151</v>
      </c>
      <c r="C179" s="22" t="s">
        <v>18</v>
      </c>
      <c r="D179" s="23">
        <v>8</v>
      </c>
      <c r="E179" s="24"/>
      <c r="F179" s="25" t="str">
        <f t="shared" si="13"/>
        <v/>
      </c>
    </row>
    <row r="180" spans="1:6" ht="8.1" customHeight="1" x14ac:dyDescent="0.2">
      <c r="A180" s="20">
        <f t="shared" si="14"/>
        <v>153</v>
      </c>
      <c r="B180" s="21" t="s">
        <v>152</v>
      </c>
      <c r="C180" s="22" t="s">
        <v>18</v>
      </c>
      <c r="D180" s="23">
        <v>2</v>
      </c>
      <c r="E180" s="24"/>
      <c r="F180" s="25" t="str">
        <f t="shared" si="13"/>
        <v/>
      </c>
    </row>
    <row r="181" spans="1:6" ht="8.1" customHeight="1" x14ac:dyDescent="0.2">
      <c r="A181" s="20">
        <f t="shared" si="14"/>
        <v>154</v>
      </c>
      <c r="B181" s="21" t="s">
        <v>153</v>
      </c>
      <c r="C181" s="22" t="s">
        <v>18</v>
      </c>
      <c r="D181" s="23">
        <v>2</v>
      </c>
      <c r="E181" s="24"/>
      <c r="F181" s="25" t="str">
        <f t="shared" si="13"/>
        <v/>
      </c>
    </row>
    <row r="182" spans="1:6" ht="8.1" customHeight="1" x14ac:dyDescent="0.2">
      <c r="A182" s="20">
        <f t="shared" si="14"/>
        <v>155</v>
      </c>
      <c r="B182" s="21" t="s">
        <v>154</v>
      </c>
      <c r="C182" s="22" t="s">
        <v>18</v>
      </c>
      <c r="D182" s="23">
        <v>27</v>
      </c>
      <c r="E182" s="24"/>
      <c r="F182" s="25" t="str">
        <f t="shared" si="13"/>
        <v/>
      </c>
    </row>
    <row r="183" spans="1:6" ht="17.25" customHeight="1" x14ac:dyDescent="0.2">
      <c r="A183" s="20">
        <f t="shared" si="14"/>
        <v>156</v>
      </c>
      <c r="B183" s="55" t="s">
        <v>155</v>
      </c>
      <c r="C183" s="22" t="s">
        <v>18</v>
      </c>
      <c r="D183" s="23">
        <v>5</v>
      </c>
      <c r="E183" s="24"/>
      <c r="F183" s="25" t="str">
        <f t="shared" si="13"/>
        <v/>
      </c>
    </row>
    <row r="184" spans="1:6" ht="8.1" customHeight="1" x14ac:dyDescent="0.2">
      <c r="A184" s="20">
        <f t="shared" si="14"/>
        <v>157</v>
      </c>
      <c r="B184" s="21" t="s">
        <v>156</v>
      </c>
      <c r="C184" s="30" t="s">
        <v>18</v>
      </c>
      <c r="D184" s="31">
        <v>1</v>
      </c>
      <c r="E184" s="24"/>
      <c r="F184" s="25" t="str">
        <f t="shared" si="13"/>
        <v/>
      </c>
    </row>
    <row r="185" spans="1:6" ht="18" customHeight="1" x14ac:dyDescent="0.2">
      <c r="A185" s="20">
        <f t="shared" si="14"/>
        <v>158</v>
      </c>
      <c r="B185" s="55" t="s">
        <v>157</v>
      </c>
      <c r="C185" s="22" t="s">
        <v>18</v>
      </c>
      <c r="D185" s="23">
        <v>4</v>
      </c>
      <c r="E185" s="24"/>
      <c r="F185" s="25" t="str">
        <f t="shared" si="13"/>
        <v/>
      </c>
    </row>
    <row r="186" spans="1:6" ht="8.1" customHeight="1" x14ac:dyDescent="0.2">
      <c r="A186" s="20">
        <f t="shared" si="14"/>
        <v>159</v>
      </c>
      <c r="B186" s="26" t="s">
        <v>158</v>
      </c>
      <c r="C186" s="30" t="s">
        <v>18</v>
      </c>
      <c r="D186" s="31">
        <v>2</v>
      </c>
      <c r="E186" s="24"/>
      <c r="F186" s="25" t="str">
        <f t="shared" si="13"/>
        <v/>
      </c>
    </row>
    <row r="187" spans="1:6" ht="8.1" customHeight="1" x14ac:dyDescent="0.2">
      <c r="A187" s="20">
        <f t="shared" si="14"/>
        <v>160</v>
      </c>
      <c r="B187" s="26" t="s">
        <v>159</v>
      </c>
      <c r="C187" s="30" t="s">
        <v>18</v>
      </c>
      <c r="D187" s="31">
        <v>1</v>
      </c>
      <c r="E187" s="24"/>
      <c r="F187" s="25" t="str">
        <f t="shared" si="13"/>
        <v/>
      </c>
    </row>
    <row r="188" spans="1:6" ht="8.1" customHeight="1" x14ac:dyDescent="0.2">
      <c r="A188" s="20">
        <f t="shared" si="14"/>
        <v>161</v>
      </c>
      <c r="B188" s="26" t="s">
        <v>160</v>
      </c>
      <c r="C188" s="30" t="s">
        <v>18</v>
      </c>
      <c r="D188" s="31">
        <v>1</v>
      </c>
      <c r="E188" s="24"/>
      <c r="F188" s="25" t="str">
        <f t="shared" si="13"/>
        <v/>
      </c>
    </row>
    <row r="189" spans="1:6" ht="8.1" customHeight="1" x14ac:dyDescent="0.2">
      <c r="A189" s="20">
        <f t="shared" si="14"/>
        <v>162</v>
      </c>
      <c r="B189" s="26" t="s">
        <v>161</v>
      </c>
      <c r="C189" s="30" t="s">
        <v>18</v>
      </c>
      <c r="D189" s="31">
        <v>1</v>
      </c>
      <c r="E189" s="24"/>
      <c r="F189" s="25" t="str">
        <f t="shared" si="13"/>
        <v/>
      </c>
    </row>
    <row r="190" spans="1:6" ht="8.1" customHeight="1" x14ac:dyDescent="0.2">
      <c r="A190" s="20">
        <f t="shared" si="14"/>
        <v>163</v>
      </c>
      <c r="B190" s="26" t="s">
        <v>162</v>
      </c>
      <c r="C190" s="30" t="s">
        <v>18</v>
      </c>
      <c r="D190" s="31">
        <v>1</v>
      </c>
      <c r="E190" s="24"/>
      <c r="F190" s="25" t="str">
        <f t="shared" si="13"/>
        <v/>
      </c>
    </row>
    <row r="191" spans="1:6" ht="8.1" customHeight="1" x14ac:dyDescent="0.2">
      <c r="A191" s="20">
        <f t="shared" si="14"/>
        <v>164</v>
      </c>
      <c r="B191" s="21" t="s">
        <v>19</v>
      </c>
      <c r="C191" s="22" t="s">
        <v>18</v>
      </c>
      <c r="D191" s="23">
        <v>27</v>
      </c>
      <c r="E191" s="24"/>
      <c r="F191" s="25" t="str">
        <f t="shared" si="13"/>
        <v/>
      </c>
    </row>
    <row r="192" spans="1:6" ht="8.1" customHeight="1" x14ac:dyDescent="0.2">
      <c r="A192" s="20">
        <f t="shared" si="14"/>
        <v>165</v>
      </c>
      <c r="B192" s="21" t="s">
        <v>163</v>
      </c>
      <c r="C192" s="22" t="s">
        <v>18</v>
      </c>
      <c r="D192" s="23">
        <v>20</v>
      </c>
      <c r="E192" s="24"/>
      <c r="F192" s="25" t="str">
        <f t="shared" si="13"/>
        <v/>
      </c>
    </row>
    <row r="193" spans="1:8" ht="8.1" customHeight="1" x14ac:dyDescent="0.2">
      <c r="A193" s="20">
        <f t="shared" si="14"/>
        <v>166</v>
      </c>
      <c r="B193" s="21" t="s">
        <v>164</v>
      </c>
      <c r="C193" s="22" t="s">
        <v>18</v>
      </c>
      <c r="D193" s="23">
        <v>20</v>
      </c>
      <c r="E193" s="24"/>
      <c r="F193" s="25" t="str">
        <f t="shared" si="13"/>
        <v/>
      </c>
    </row>
    <row r="194" spans="1:8" ht="8.1" customHeight="1" x14ac:dyDescent="0.2">
      <c r="A194" s="20">
        <f t="shared" si="14"/>
        <v>167</v>
      </c>
      <c r="B194" s="21" t="s">
        <v>165</v>
      </c>
      <c r="C194" s="22" t="s">
        <v>18</v>
      </c>
      <c r="D194" s="23">
        <v>10</v>
      </c>
      <c r="E194" s="24"/>
      <c r="F194" s="25" t="str">
        <f t="shared" si="13"/>
        <v/>
      </c>
    </row>
    <row r="195" spans="1:8" ht="8.1" customHeight="1" x14ac:dyDescent="0.2">
      <c r="A195" s="20">
        <f t="shared" si="14"/>
        <v>168</v>
      </c>
      <c r="B195" s="26" t="s">
        <v>166</v>
      </c>
      <c r="C195" s="22" t="s">
        <v>25</v>
      </c>
      <c r="D195" s="23">
        <v>400</v>
      </c>
      <c r="E195" s="24"/>
      <c r="F195" s="25" t="str">
        <f t="shared" si="13"/>
        <v/>
      </c>
    </row>
    <row r="196" spans="1:8" ht="8.1" customHeight="1" x14ac:dyDescent="0.2">
      <c r="A196" s="20">
        <f t="shared" si="14"/>
        <v>169</v>
      </c>
      <c r="B196" s="26" t="s">
        <v>167</v>
      </c>
      <c r="C196" s="22" t="s">
        <v>25</v>
      </c>
      <c r="D196" s="23">
        <v>400</v>
      </c>
      <c r="E196" s="24"/>
      <c r="F196" s="25" t="str">
        <f t="shared" si="13"/>
        <v/>
      </c>
    </row>
    <row r="197" spans="1:8" ht="8.1" customHeight="1" x14ac:dyDescent="0.2">
      <c r="A197" s="20">
        <f t="shared" si="14"/>
        <v>170</v>
      </c>
      <c r="B197" s="26" t="s">
        <v>168</v>
      </c>
      <c r="C197" s="22" t="s">
        <v>25</v>
      </c>
      <c r="D197" s="23">
        <v>100</v>
      </c>
      <c r="E197" s="24"/>
      <c r="F197" s="25" t="str">
        <f t="shared" si="13"/>
        <v/>
      </c>
    </row>
    <row r="198" spans="1:8" ht="8.1" customHeight="1" x14ac:dyDescent="0.2">
      <c r="A198" s="20">
        <f t="shared" si="14"/>
        <v>171</v>
      </c>
      <c r="B198" s="26" t="s">
        <v>169</v>
      </c>
      <c r="C198" s="22" t="s">
        <v>25</v>
      </c>
      <c r="D198" s="23">
        <v>100</v>
      </c>
      <c r="E198" s="24"/>
      <c r="F198" s="25" t="str">
        <f t="shared" si="13"/>
        <v/>
      </c>
    </row>
    <row r="199" spans="1:8" ht="8.1" customHeight="1" x14ac:dyDescent="0.2">
      <c r="A199" s="20">
        <f t="shared" si="14"/>
        <v>172</v>
      </c>
      <c r="B199" s="26" t="s">
        <v>170</v>
      </c>
      <c r="C199" s="22" t="s">
        <v>25</v>
      </c>
      <c r="D199" s="23">
        <v>20</v>
      </c>
      <c r="E199" s="24"/>
      <c r="F199" s="25" t="str">
        <f t="shared" si="13"/>
        <v/>
      </c>
    </row>
    <row r="200" spans="1:8" ht="8.1" customHeight="1" x14ac:dyDescent="0.2">
      <c r="A200" s="20">
        <f t="shared" si="14"/>
        <v>173</v>
      </c>
      <c r="B200" s="26" t="s">
        <v>171</v>
      </c>
      <c r="C200" s="22" t="s">
        <v>25</v>
      </c>
      <c r="D200" s="23">
        <v>10</v>
      </c>
      <c r="E200" s="24"/>
      <c r="F200" s="25" t="str">
        <f t="shared" si="13"/>
        <v/>
      </c>
      <c r="H200" s="27"/>
    </row>
    <row r="201" spans="1:8" ht="8.1" customHeight="1" x14ac:dyDescent="0.2">
      <c r="A201" s="20">
        <f t="shared" si="14"/>
        <v>174</v>
      </c>
      <c r="B201" s="26" t="s">
        <v>31</v>
      </c>
      <c r="C201" s="22" t="s">
        <v>25</v>
      </c>
      <c r="D201" s="23">
        <v>10</v>
      </c>
      <c r="E201" s="24"/>
      <c r="F201" s="25" t="str">
        <f t="shared" si="13"/>
        <v/>
      </c>
    </row>
    <row r="202" spans="1:8" ht="8.1" customHeight="1" x14ac:dyDescent="0.2">
      <c r="A202" s="20">
        <f t="shared" si="14"/>
        <v>175</v>
      </c>
      <c r="B202" s="26" t="s">
        <v>32</v>
      </c>
      <c r="C202" s="22" t="s">
        <v>25</v>
      </c>
      <c r="D202" s="23">
        <v>20</v>
      </c>
      <c r="E202" s="24"/>
      <c r="F202" s="25" t="str">
        <f t="shared" si="13"/>
        <v/>
      </c>
    </row>
    <row r="203" spans="1:8" ht="8.1" customHeight="1" x14ac:dyDescent="0.2">
      <c r="A203" s="20">
        <f t="shared" si="14"/>
        <v>176</v>
      </c>
      <c r="B203" s="28" t="s">
        <v>172</v>
      </c>
      <c r="C203" s="22" t="s">
        <v>25</v>
      </c>
      <c r="D203" s="23">
        <v>10</v>
      </c>
      <c r="E203" s="24"/>
      <c r="F203" s="25" t="str">
        <f t="shared" si="13"/>
        <v/>
      </c>
    </row>
    <row r="204" spans="1:8" ht="8.1" customHeight="1" x14ac:dyDescent="0.2">
      <c r="A204" s="20">
        <f t="shared" si="14"/>
        <v>177</v>
      </c>
      <c r="B204" s="28" t="s">
        <v>173</v>
      </c>
      <c r="C204" s="22" t="s">
        <v>25</v>
      </c>
      <c r="D204" s="23">
        <v>20</v>
      </c>
      <c r="E204" s="24"/>
      <c r="F204" s="25" t="str">
        <f t="shared" si="13"/>
        <v/>
      </c>
    </row>
    <row r="205" spans="1:8" ht="8.1" customHeight="1" x14ac:dyDescent="0.2">
      <c r="A205" s="20">
        <f t="shared" si="14"/>
        <v>178</v>
      </c>
      <c r="B205" s="28" t="s">
        <v>33</v>
      </c>
      <c r="C205" s="22" t="s">
        <v>25</v>
      </c>
      <c r="D205" s="23">
        <v>10</v>
      </c>
      <c r="E205" s="24"/>
      <c r="F205" s="25" t="str">
        <f t="shared" si="13"/>
        <v/>
      </c>
    </row>
    <row r="206" spans="1:8" ht="8.1" customHeight="1" x14ac:dyDescent="0.2">
      <c r="A206" s="20">
        <f t="shared" si="14"/>
        <v>179</v>
      </c>
      <c r="B206" s="28" t="s">
        <v>34</v>
      </c>
      <c r="C206" s="22" t="s">
        <v>25</v>
      </c>
      <c r="D206" s="23">
        <v>5</v>
      </c>
      <c r="E206" s="24"/>
      <c r="F206" s="25" t="str">
        <f t="shared" si="13"/>
        <v/>
      </c>
    </row>
    <row r="207" spans="1:8" ht="8.1" customHeight="1" x14ac:dyDescent="0.2">
      <c r="A207" s="20">
        <f t="shared" si="14"/>
        <v>180</v>
      </c>
      <c r="B207" s="26" t="s">
        <v>174</v>
      </c>
      <c r="C207" s="22" t="s">
        <v>18</v>
      </c>
      <c r="D207" s="23">
        <v>1</v>
      </c>
      <c r="E207" s="24"/>
      <c r="F207" s="25" t="str">
        <f t="shared" si="13"/>
        <v/>
      </c>
    </row>
    <row r="208" spans="1:8" ht="8.1" customHeight="1" x14ac:dyDescent="0.2">
      <c r="A208" s="20">
        <f t="shared" si="14"/>
        <v>181</v>
      </c>
      <c r="B208" s="49" t="s">
        <v>175</v>
      </c>
      <c r="C208" s="30" t="s">
        <v>176</v>
      </c>
      <c r="D208" s="31">
        <v>10</v>
      </c>
      <c r="E208" s="24"/>
      <c r="F208" s="25" t="str">
        <f t="shared" si="13"/>
        <v/>
      </c>
    </row>
    <row r="209" spans="1:6" ht="8.1" customHeight="1" x14ac:dyDescent="0.2">
      <c r="A209" s="20">
        <f t="shared" si="14"/>
        <v>182</v>
      </c>
      <c r="B209" s="49" t="s">
        <v>177</v>
      </c>
      <c r="C209" s="30" t="s">
        <v>176</v>
      </c>
      <c r="D209" s="31">
        <v>10</v>
      </c>
      <c r="E209" s="24"/>
      <c r="F209" s="25" t="str">
        <f t="shared" si="13"/>
        <v/>
      </c>
    </row>
    <row r="210" spans="1:6" ht="8.1" customHeight="1" x14ac:dyDescent="0.2">
      <c r="A210" s="20">
        <f t="shared" si="14"/>
        <v>183</v>
      </c>
      <c r="B210" s="26" t="s">
        <v>62</v>
      </c>
      <c r="C210" s="22" t="s">
        <v>63</v>
      </c>
      <c r="D210" s="23">
        <v>1</v>
      </c>
      <c r="E210" s="24"/>
      <c r="F210" s="25" t="str">
        <f t="shared" si="13"/>
        <v/>
      </c>
    </row>
    <row r="211" spans="1:6" ht="8.1" customHeight="1" x14ac:dyDescent="0.2">
      <c r="A211" s="20">
        <f t="shared" si="14"/>
        <v>184</v>
      </c>
      <c r="B211" s="26" t="s">
        <v>178</v>
      </c>
      <c r="C211" s="22" t="s">
        <v>73</v>
      </c>
      <c r="D211" s="23">
        <v>90</v>
      </c>
      <c r="E211" s="24"/>
      <c r="F211" s="25" t="str">
        <f t="shared" si="13"/>
        <v/>
      </c>
    </row>
    <row r="212" spans="1:6" ht="8.1" customHeight="1" x14ac:dyDescent="0.2">
      <c r="A212" s="20">
        <f t="shared" si="14"/>
        <v>185</v>
      </c>
      <c r="B212" s="32" t="s">
        <v>74</v>
      </c>
      <c r="C212" s="33" t="s">
        <v>75</v>
      </c>
      <c r="D212" s="34">
        <v>1</v>
      </c>
      <c r="E212" s="24"/>
      <c r="F212" s="25" t="str">
        <f t="shared" si="13"/>
        <v/>
      </c>
    </row>
    <row r="213" spans="1:6" ht="8.1" customHeight="1" x14ac:dyDescent="0.2">
      <c r="A213" s="20">
        <f t="shared" si="14"/>
        <v>186</v>
      </c>
      <c r="B213" s="35" t="s">
        <v>76</v>
      </c>
      <c r="C213" s="36" t="s">
        <v>75</v>
      </c>
      <c r="D213" s="37">
        <v>1</v>
      </c>
      <c r="E213" s="24"/>
      <c r="F213" s="25" t="str">
        <f t="shared" si="13"/>
        <v/>
      </c>
    </row>
    <row r="214" spans="1:6" ht="8.1" customHeight="1" x14ac:dyDescent="0.2">
      <c r="A214" s="38">
        <f t="shared" si="14"/>
        <v>187</v>
      </c>
      <c r="B214" s="39" t="s">
        <v>77</v>
      </c>
      <c r="C214" s="40"/>
      <c r="D214" s="40"/>
      <c r="E214" s="40"/>
      <c r="F214" s="41">
        <f>SUM(F160:F213)</f>
        <v>0</v>
      </c>
    </row>
    <row r="215" spans="1:6" ht="8.1" customHeight="1" x14ac:dyDescent="0.2">
      <c r="A215" s="42"/>
      <c r="B215" s="43"/>
      <c r="C215" s="43"/>
      <c r="D215" s="44"/>
      <c r="E215" s="45"/>
      <c r="F215" s="45"/>
    </row>
    <row r="216" spans="1:6" ht="8.1" customHeight="1" x14ac:dyDescent="0.2">
      <c r="A216" s="56"/>
      <c r="B216" s="47"/>
      <c r="C216" s="48"/>
      <c r="D216" s="48"/>
      <c r="E216" s="48"/>
      <c r="F216" s="48"/>
    </row>
    <row r="217" spans="1:6" ht="8.1" customHeight="1" x14ac:dyDescent="0.2">
      <c r="A217" s="56"/>
      <c r="B217" s="47"/>
      <c r="C217" s="48"/>
      <c r="D217" s="48"/>
      <c r="E217" s="48"/>
      <c r="F217" s="48"/>
    </row>
    <row r="218" spans="1:6" ht="9.9499999999999993" customHeight="1" x14ac:dyDescent="0.2">
      <c r="B218" s="13" t="s">
        <v>179</v>
      </c>
      <c r="C218" s="14"/>
      <c r="D218" s="14"/>
      <c r="E218" s="15" t="s">
        <v>10</v>
      </c>
      <c r="F218" s="15"/>
    </row>
    <row r="219" spans="1:6" ht="8.1" customHeight="1" x14ac:dyDescent="0.2">
      <c r="A219" s="16" t="s">
        <v>11</v>
      </c>
      <c r="B219" s="17" t="s">
        <v>12</v>
      </c>
      <c r="C219" s="18" t="s">
        <v>13</v>
      </c>
      <c r="D219" s="19" t="s">
        <v>14</v>
      </c>
      <c r="E219" s="18" t="s">
        <v>15</v>
      </c>
      <c r="F219" s="19" t="s">
        <v>16</v>
      </c>
    </row>
    <row r="220" spans="1:6" ht="8.1" customHeight="1" x14ac:dyDescent="0.2">
      <c r="A220" s="20">
        <f>(SUM(A214,1))</f>
        <v>188</v>
      </c>
      <c r="B220" s="21" t="s">
        <v>180</v>
      </c>
      <c r="C220" s="57" t="s">
        <v>18</v>
      </c>
      <c r="D220" s="23">
        <v>1</v>
      </c>
      <c r="E220" s="24"/>
      <c r="F220" s="25" t="str">
        <f t="shared" ref="F220:F233" si="15">IF(E220="","",PRODUCT(B220,E220))</f>
        <v/>
      </c>
    </row>
    <row r="221" spans="1:6" ht="8.1" customHeight="1" x14ac:dyDescent="0.2">
      <c r="A221" s="20">
        <f t="shared" ref="A221:A234" si="16">(SUM(A220,1))</f>
        <v>189</v>
      </c>
      <c r="B221" s="21" t="s">
        <v>181</v>
      </c>
      <c r="C221" s="30" t="s">
        <v>18</v>
      </c>
      <c r="D221" s="23">
        <v>1</v>
      </c>
      <c r="E221" s="24"/>
      <c r="F221" s="25" t="str">
        <f t="shared" si="15"/>
        <v/>
      </c>
    </row>
    <row r="222" spans="1:6" ht="8.1" customHeight="1" x14ac:dyDescent="0.2">
      <c r="A222" s="20">
        <f t="shared" si="16"/>
        <v>190</v>
      </c>
      <c r="B222" s="21" t="s">
        <v>182</v>
      </c>
      <c r="C222" s="22" t="s">
        <v>18</v>
      </c>
      <c r="D222" s="23">
        <v>1</v>
      </c>
      <c r="E222" s="24"/>
      <c r="F222" s="25" t="str">
        <f t="shared" si="15"/>
        <v/>
      </c>
    </row>
    <row r="223" spans="1:6" ht="8.1" customHeight="1" x14ac:dyDescent="0.2">
      <c r="A223" s="20">
        <f t="shared" si="16"/>
        <v>191</v>
      </c>
      <c r="B223" s="21" t="s">
        <v>183</v>
      </c>
      <c r="C223" s="22" t="s">
        <v>25</v>
      </c>
      <c r="D223" s="23">
        <v>100</v>
      </c>
      <c r="E223" s="24"/>
      <c r="F223" s="25" t="str">
        <f t="shared" si="15"/>
        <v/>
      </c>
    </row>
    <row r="224" spans="1:6" ht="8.1" customHeight="1" x14ac:dyDescent="0.2">
      <c r="A224" s="20">
        <f t="shared" si="16"/>
        <v>192</v>
      </c>
      <c r="B224" s="21" t="s">
        <v>184</v>
      </c>
      <c r="C224" s="22" t="s">
        <v>25</v>
      </c>
      <c r="D224" s="23">
        <v>100</v>
      </c>
      <c r="E224" s="24"/>
      <c r="F224" s="25" t="str">
        <f t="shared" si="15"/>
        <v/>
      </c>
    </row>
    <row r="225" spans="1:6" ht="8.1" customHeight="1" x14ac:dyDescent="0.2">
      <c r="A225" s="20">
        <f t="shared" si="16"/>
        <v>193</v>
      </c>
      <c r="B225" s="21" t="s">
        <v>19</v>
      </c>
      <c r="C225" s="22" t="s">
        <v>18</v>
      </c>
      <c r="D225" s="23">
        <v>4</v>
      </c>
      <c r="E225" s="24"/>
      <c r="F225" s="25" t="str">
        <f t="shared" si="15"/>
        <v/>
      </c>
    </row>
    <row r="226" spans="1:6" ht="8.1" customHeight="1" x14ac:dyDescent="0.2">
      <c r="A226" s="20">
        <f t="shared" si="16"/>
        <v>194</v>
      </c>
      <c r="B226" s="21" t="s">
        <v>164</v>
      </c>
      <c r="C226" s="22" t="s">
        <v>18</v>
      </c>
      <c r="D226" s="23">
        <v>4</v>
      </c>
      <c r="E226" s="24"/>
      <c r="F226" s="25" t="str">
        <f t="shared" si="15"/>
        <v/>
      </c>
    </row>
    <row r="227" spans="1:6" ht="8.1" customHeight="1" x14ac:dyDescent="0.2">
      <c r="A227" s="20">
        <f t="shared" si="16"/>
        <v>195</v>
      </c>
      <c r="B227" s="26" t="s">
        <v>166</v>
      </c>
      <c r="C227" s="22" t="s">
        <v>25</v>
      </c>
      <c r="D227" s="23">
        <v>100</v>
      </c>
      <c r="E227" s="24"/>
      <c r="F227" s="25" t="str">
        <f t="shared" si="15"/>
        <v/>
      </c>
    </row>
    <row r="228" spans="1:6" ht="8.1" customHeight="1" x14ac:dyDescent="0.2">
      <c r="A228" s="20">
        <f t="shared" si="16"/>
        <v>196</v>
      </c>
      <c r="B228" s="26" t="s">
        <v>32</v>
      </c>
      <c r="C228" s="22" t="s">
        <v>25</v>
      </c>
      <c r="D228" s="23">
        <v>10</v>
      </c>
      <c r="E228" s="24"/>
      <c r="F228" s="25" t="str">
        <f t="shared" si="15"/>
        <v/>
      </c>
    </row>
    <row r="229" spans="1:6" ht="8.1" customHeight="1" x14ac:dyDescent="0.2">
      <c r="A229" s="20">
        <f t="shared" si="16"/>
        <v>197</v>
      </c>
      <c r="B229" s="26" t="s">
        <v>185</v>
      </c>
      <c r="C229" s="22" t="s">
        <v>18</v>
      </c>
      <c r="D229" s="23">
        <v>4</v>
      </c>
      <c r="E229" s="24"/>
      <c r="F229" s="25" t="str">
        <f t="shared" si="15"/>
        <v/>
      </c>
    </row>
    <row r="230" spans="1:6" ht="8.1" customHeight="1" x14ac:dyDescent="0.2">
      <c r="A230" s="20">
        <f t="shared" si="16"/>
        <v>198</v>
      </c>
      <c r="B230" s="32" t="s">
        <v>186</v>
      </c>
      <c r="C230" s="33" t="s">
        <v>18</v>
      </c>
      <c r="D230" s="23">
        <v>1</v>
      </c>
      <c r="E230" s="24"/>
      <c r="F230" s="25" t="str">
        <f t="shared" si="15"/>
        <v/>
      </c>
    </row>
    <row r="231" spans="1:6" ht="8.1" customHeight="1" x14ac:dyDescent="0.2">
      <c r="A231" s="20">
        <f t="shared" si="16"/>
        <v>199</v>
      </c>
      <c r="B231" s="32" t="s">
        <v>72</v>
      </c>
      <c r="C231" s="33" t="s">
        <v>73</v>
      </c>
      <c r="D231" s="34">
        <v>30</v>
      </c>
      <c r="E231" s="24"/>
      <c r="F231" s="25" t="str">
        <f t="shared" si="15"/>
        <v/>
      </c>
    </row>
    <row r="232" spans="1:6" ht="8.1" customHeight="1" x14ac:dyDescent="0.2">
      <c r="A232" s="20">
        <f t="shared" si="16"/>
        <v>200</v>
      </c>
      <c r="B232" s="32" t="s">
        <v>74</v>
      </c>
      <c r="C232" s="33" t="s">
        <v>75</v>
      </c>
      <c r="D232" s="34">
        <v>1</v>
      </c>
      <c r="E232" s="24"/>
      <c r="F232" s="25" t="str">
        <f t="shared" si="15"/>
        <v/>
      </c>
    </row>
    <row r="233" spans="1:6" ht="8.1" customHeight="1" x14ac:dyDescent="0.2">
      <c r="A233" s="20">
        <f t="shared" si="16"/>
        <v>201</v>
      </c>
      <c r="B233" s="35" t="s">
        <v>76</v>
      </c>
      <c r="C233" s="36" t="s">
        <v>75</v>
      </c>
      <c r="D233" s="37">
        <v>1</v>
      </c>
      <c r="E233" s="24"/>
      <c r="F233" s="25" t="str">
        <f t="shared" si="15"/>
        <v/>
      </c>
    </row>
    <row r="234" spans="1:6" ht="8.1" customHeight="1" x14ac:dyDescent="0.2">
      <c r="A234" s="38">
        <f t="shared" si="16"/>
        <v>202</v>
      </c>
      <c r="B234" s="39" t="s">
        <v>77</v>
      </c>
      <c r="C234" s="40"/>
      <c r="D234" s="40"/>
      <c r="E234" s="40"/>
      <c r="F234" s="41">
        <f>SUM(F220:F233)</f>
        <v>0</v>
      </c>
    </row>
    <row r="235" spans="1:6" ht="8.1" customHeight="1" x14ac:dyDescent="0.2">
      <c r="A235" s="42"/>
      <c r="B235" s="43"/>
      <c r="C235" s="43"/>
      <c r="D235" s="44"/>
      <c r="E235" s="45"/>
      <c r="F235" s="45"/>
    </row>
    <row r="236" spans="1:6" ht="8.1" customHeight="1" x14ac:dyDescent="0.2">
      <c r="A236" s="50"/>
      <c r="B236" s="48"/>
      <c r="C236" s="48"/>
      <c r="E236" s="51"/>
      <c r="F236" s="51"/>
    </row>
    <row r="237" spans="1:6" ht="8.1" customHeight="1" x14ac:dyDescent="0.2">
      <c r="A237" s="50"/>
      <c r="B237" s="48"/>
      <c r="C237" s="48"/>
      <c r="E237" s="51"/>
      <c r="F237" s="51"/>
    </row>
    <row r="238" spans="1:6" ht="9.9499999999999993" customHeight="1" x14ac:dyDescent="0.2">
      <c r="B238" s="13" t="s">
        <v>187</v>
      </c>
      <c r="C238" s="14"/>
      <c r="D238" s="14"/>
      <c r="E238" s="15" t="s">
        <v>10</v>
      </c>
      <c r="F238" s="15"/>
    </row>
    <row r="239" spans="1:6" ht="8.1" customHeight="1" x14ac:dyDescent="0.2">
      <c r="A239" s="16" t="s">
        <v>11</v>
      </c>
      <c r="B239" s="17" t="s">
        <v>12</v>
      </c>
      <c r="C239" s="18" t="s">
        <v>13</v>
      </c>
      <c r="D239" s="19" t="s">
        <v>14</v>
      </c>
      <c r="E239" s="18" t="s">
        <v>15</v>
      </c>
      <c r="F239" s="19" t="s">
        <v>16</v>
      </c>
    </row>
    <row r="240" spans="1:6" ht="18" customHeight="1" x14ac:dyDescent="0.2">
      <c r="A240" s="20">
        <f>(SUM(A234,1))</f>
        <v>203</v>
      </c>
      <c r="B240" s="21" t="s">
        <v>188</v>
      </c>
      <c r="C240" s="22" t="s">
        <v>18</v>
      </c>
      <c r="D240" s="23">
        <v>1</v>
      </c>
      <c r="E240" s="24"/>
      <c r="F240" s="25" t="str">
        <f t="shared" ref="F240:F254" si="17">IF(E240="","",PRODUCT(B240,E240))</f>
        <v/>
      </c>
    </row>
    <row r="241" spans="1:6" ht="8.1" customHeight="1" x14ac:dyDescent="0.2">
      <c r="A241" s="20">
        <f t="shared" ref="A241:A255" si="18">(SUM(A240,1))</f>
        <v>204</v>
      </c>
      <c r="B241" s="21" t="s">
        <v>189</v>
      </c>
      <c r="C241" s="22" t="s">
        <v>18</v>
      </c>
      <c r="D241" s="23">
        <v>1</v>
      </c>
      <c r="E241" s="24"/>
      <c r="F241" s="25" t="str">
        <f t="shared" si="17"/>
        <v/>
      </c>
    </row>
    <row r="242" spans="1:6" ht="8.1" customHeight="1" x14ac:dyDescent="0.2">
      <c r="A242" s="20">
        <f t="shared" si="18"/>
        <v>205</v>
      </c>
      <c r="B242" s="58" t="s">
        <v>190</v>
      </c>
      <c r="C242" s="22" t="s">
        <v>18</v>
      </c>
      <c r="D242" s="23">
        <v>2</v>
      </c>
      <c r="E242" s="24"/>
      <c r="F242" s="25" t="str">
        <f t="shared" si="17"/>
        <v/>
      </c>
    </row>
    <row r="243" spans="1:6" ht="8.1" customHeight="1" x14ac:dyDescent="0.2">
      <c r="A243" s="20">
        <f t="shared" si="18"/>
        <v>206</v>
      </c>
      <c r="B243" s="21" t="s">
        <v>191</v>
      </c>
      <c r="C243" s="22" t="s">
        <v>18</v>
      </c>
      <c r="D243" s="23">
        <v>2</v>
      </c>
      <c r="E243" s="24"/>
      <c r="F243" s="25" t="str">
        <f t="shared" si="17"/>
        <v/>
      </c>
    </row>
    <row r="244" spans="1:6" ht="8.1" customHeight="1" x14ac:dyDescent="0.2">
      <c r="A244" s="20">
        <f t="shared" si="18"/>
        <v>207</v>
      </c>
      <c r="B244" s="21" t="s">
        <v>192</v>
      </c>
      <c r="C244" s="22" t="s">
        <v>18</v>
      </c>
      <c r="D244" s="23">
        <v>1</v>
      </c>
      <c r="E244" s="24"/>
      <c r="F244" s="25" t="str">
        <f t="shared" si="17"/>
        <v/>
      </c>
    </row>
    <row r="245" spans="1:6" ht="8.1" customHeight="1" x14ac:dyDescent="0.2">
      <c r="A245" s="20">
        <f t="shared" si="18"/>
        <v>208</v>
      </c>
      <c r="B245" s="21" t="s">
        <v>193</v>
      </c>
      <c r="C245" s="22" t="s">
        <v>18</v>
      </c>
      <c r="D245" s="23">
        <v>17</v>
      </c>
      <c r="E245" s="24"/>
      <c r="F245" s="25" t="str">
        <f t="shared" si="17"/>
        <v/>
      </c>
    </row>
    <row r="246" spans="1:6" ht="8.1" customHeight="1" x14ac:dyDescent="0.2">
      <c r="A246" s="20">
        <f t="shared" si="18"/>
        <v>209</v>
      </c>
      <c r="B246" s="21" t="s">
        <v>194</v>
      </c>
      <c r="C246" s="22" t="s">
        <v>18</v>
      </c>
      <c r="D246" s="23">
        <v>18</v>
      </c>
      <c r="E246" s="24"/>
      <c r="F246" s="25" t="str">
        <f t="shared" si="17"/>
        <v/>
      </c>
    </row>
    <row r="247" spans="1:6" ht="8.1" customHeight="1" x14ac:dyDescent="0.2">
      <c r="A247" s="20">
        <f t="shared" si="18"/>
        <v>210</v>
      </c>
      <c r="B247" s="21" t="s">
        <v>195</v>
      </c>
      <c r="C247" s="22" t="s">
        <v>18</v>
      </c>
      <c r="D247" s="23">
        <v>9</v>
      </c>
      <c r="E247" s="24"/>
      <c r="F247" s="25" t="str">
        <f t="shared" si="17"/>
        <v/>
      </c>
    </row>
    <row r="248" spans="1:6" ht="8.1" customHeight="1" x14ac:dyDescent="0.2">
      <c r="A248" s="20">
        <f t="shared" si="18"/>
        <v>211</v>
      </c>
      <c r="B248" s="26" t="s">
        <v>196</v>
      </c>
      <c r="C248" s="22" t="s">
        <v>25</v>
      </c>
      <c r="D248" s="23">
        <v>150</v>
      </c>
      <c r="E248" s="24"/>
      <c r="F248" s="25" t="str">
        <f t="shared" si="17"/>
        <v/>
      </c>
    </row>
    <row r="249" spans="1:6" ht="8.1" customHeight="1" x14ac:dyDescent="0.2">
      <c r="A249" s="20">
        <f t="shared" si="18"/>
        <v>212</v>
      </c>
      <c r="B249" s="26" t="s">
        <v>197</v>
      </c>
      <c r="C249" s="22" t="s">
        <v>25</v>
      </c>
      <c r="D249" s="23">
        <v>100</v>
      </c>
      <c r="E249" s="24"/>
      <c r="F249" s="25" t="str">
        <f t="shared" si="17"/>
        <v/>
      </c>
    </row>
    <row r="250" spans="1:6" ht="8.1" customHeight="1" x14ac:dyDescent="0.2">
      <c r="A250" s="20">
        <f t="shared" si="18"/>
        <v>213</v>
      </c>
      <c r="B250" s="21" t="s">
        <v>198</v>
      </c>
      <c r="C250" s="22" t="s">
        <v>25</v>
      </c>
      <c r="D250" s="23">
        <v>100</v>
      </c>
      <c r="E250" s="24"/>
      <c r="F250" s="25" t="str">
        <f t="shared" si="17"/>
        <v/>
      </c>
    </row>
    <row r="251" spans="1:6" ht="8.1" customHeight="1" x14ac:dyDescent="0.2">
      <c r="A251" s="20">
        <f t="shared" si="18"/>
        <v>214</v>
      </c>
      <c r="B251" s="26" t="s">
        <v>62</v>
      </c>
      <c r="C251" s="22" t="s">
        <v>63</v>
      </c>
      <c r="D251" s="23">
        <v>1</v>
      </c>
      <c r="E251" s="24"/>
      <c r="F251" s="25" t="str">
        <f t="shared" si="17"/>
        <v/>
      </c>
    </row>
    <row r="252" spans="1:6" ht="8.1" customHeight="1" x14ac:dyDescent="0.2">
      <c r="A252" s="20">
        <f t="shared" si="18"/>
        <v>215</v>
      </c>
      <c r="B252" s="32" t="s">
        <v>72</v>
      </c>
      <c r="C252" s="33" t="s">
        <v>73</v>
      </c>
      <c r="D252" s="34">
        <v>30</v>
      </c>
      <c r="E252" s="24"/>
      <c r="F252" s="25" t="str">
        <f t="shared" si="17"/>
        <v/>
      </c>
    </row>
    <row r="253" spans="1:6" ht="8.1" customHeight="1" x14ac:dyDescent="0.2">
      <c r="A253" s="20">
        <f t="shared" si="18"/>
        <v>216</v>
      </c>
      <c r="B253" s="32" t="s">
        <v>74</v>
      </c>
      <c r="C253" s="33" t="s">
        <v>75</v>
      </c>
      <c r="D253" s="34">
        <v>1</v>
      </c>
      <c r="E253" s="24"/>
      <c r="F253" s="25" t="str">
        <f t="shared" si="17"/>
        <v/>
      </c>
    </row>
    <row r="254" spans="1:6" ht="8.1" customHeight="1" x14ac:dyDescent="0.2">
      <c r="A254" s="20">
        <f t="shared" si="18"/>
        <v>217</v>
      </c>
      <c r="B254" s="35" t="s">
        <v>76</v>
      </c>
      <c r="C254" s="36" t="s">
        <v>75</v>
      </c>
      <c r="D254" s="37">
        <v>1</v>
      </c>
      <c r="E254" s="24"/>
      <c r="F254" s="25" t="str">
        <f t="shared" si="17"/>
        <v/>
      </c>
    </row>
    <row r="255" spans="1:6" ht="8.1" customHeight="1" x14ac:dyDescent="0.2">
      <c r="A255" s="38">
        <f t="shared" si="18"/>
        <v>218</v>
      </c>
      <c r="B255" s="39" t="s">
        <v>77</v>
      </c>
      <c r="C255" s="40"/>
      <c r="D255" s="40"/>
      <c r="E255" s="40"/>
      <c r="F255" s="41">
        <f>SUM(F240:F254)</f>
        <v>0</v>
      </c>
    </row>
    <row r="256" spans="1:6" ht="8.1" customHeight="1" x14ac:dyDescent="0.2">
      <c r="A256" s="42"/>
      <c r="B256" s="43"/>
      <c r="C256" s="43"/>
      <c r="D256" s="44"/>
      <c r="E256" s="45"/>
      <c r="F256" s="45"/>
    </row>
    <row r="257" spans="1:6" ht="8.1" customHeight="1" x14ac:dyDescent="0.2">
      <c r="A257" s="50"/>
      <c r="B257" s="48"/>
      <c r="C257" s="48"/>
      <c r="E257" s="51"/>
      <c r="F257" s="51"/>
    </row>
    <row r="258" spans="1:6" ht="8.1" customHeight="1" x14ac:dyDescent="0.2">
      <c r="A258" s="50"/>
      <c r="B258" s="48"/>
      <c r="C258" s="48"/>
      <c r="E258" s="51"/>
      <c r="F258" s="51"/>
    </row>
    <row r="259" spans="1:6" ht="9.9499999999999993" customHeight="1" x14ac:dyDescent="0.2">
      <c r="B259" s="13" t="s">
        <v>199</v>
      </c>
      <c r="C259" s="14"/>
      <c r="D259" s="14"/>
      <c r="E259" s="15" t="s">
        <v>10</v>
      </c>
      <c r="F259" s="15"/>
    </row>
    <row r="260" spans="1:6" ht="8.1" customHeight="1" x14ac:dyDescent="0.2">
      <c r="A260" s="16" t="s">
        <v>11</v>
      </c>
      <c r="B260" s="17" t="s">
        <v>12</v>
      </c>
      <c r="C260" s="18" t="s">
        <v>13</v>
      </c>
      <c r="D260" s="19" t="s">
        <v>14</v>
      </c>
      <c r="E260" s="18" t="s">
        <v>15</v>
      </c>
      <c r="F260" s="19" t="s">
        <v>16</v>
      </c>
    </row>
    <row r="261" spans="1:6" ht="8.1" customHeight="1" x14ac:dyDescent="0.2">
      <c r="A261" s="20">
        <f>(SUM(A255,1))</f>
        <v>219</v>
      </c>
      <c r="B261" s="49" t="s">
        <v>200</v>
      </c>
      <c r="C261" s="30" t="s">
        <v>25</v>
      </c>
      <c r="D261" s="31">
        <v>110</v>
      </c>
      <c r="E261" s="24"/>
      <c r="F261" s="25" t="str">
        <f t="shared" ref="F261:F285" si="19">IF(E261="","",PRODUCT(B261,E261))</f>
        <v/>
      </c>
    </row>
    <row r="262" spans="1:6" ht="8.1" customHeight="1" x14ac:dyDescent="0.2">
      <c r="A262" s="20">
        <f t="shared" ref="A262:A286" si="20">(SUM(A261,1))</f>
        <v>220</v>
      </c>
      <c r="B262" s="21" t="s">
        <v>201</v>
      </c>
      <c r="C262" s="30" t="s">
        <v>25</v>
      </c>
      <c r="D262" s="31">
        <v>50</v>
      </c>
      <c r="E262" s="24"/>
      <c r="F262" s="25" t="str">
        <f t="shared" si="19"/>
        <v/>
      </c>
    </row>
    <row r="263" spans="1:6" ht="8.1" customHeight="1" x14ac:dyDescent="0.2">
      <c r="A263" s="20">
        <f t="shared" si="20"/>
        <v>221</v>
      </c>
      <c r="B263" s="21" t="s">
        <v>202</v>
      </c>
      <c r="C263" s="30" t="s">
        <v>25</v>
      </c>
      <c r="D263" s="31">
        <v>250</v>
      </c>
      <c r="E263" s="24"/>
      <c r="F263" s="25" t="str">
        <f t="shared" si="19"/>
        <v/>
      </c>
    </row>
    <row r="264" spans="1:6" ht="8.1" customHeight="1" x14ac:dyDescent="0.2">
      <c r="A264" s="20">
        <f t="shared" si="20"/>
        <v>222</v>
      </c>
      <c r="B264" s="26" t="s">
        <v>61</v>
      </c>
      <c r="C264" s="22" t="s">
        <v>25</v>
      </c>
      <c r="D264" s="23">
        <v>30</v>
      </c>
      <c r="E264" s="24"/>
      <c r="F264" s="25" t="str">
        <f t="shared" si="19"/>
        <v/>
      </c>
    </row>
    <row r="265" spans="1:6" ht="8.1" customHeight="1" x14ac:dyDescent="0.2">
      <c r="A265" s="20">
        <f t="shared" si="20"/>
        <v>223</v>
      </c>
      <c r="B265" s="49" t="s">
        <v>203</v>
      </c>
      <c r="C265" s="30" t="s">
        <v>18</v>
      </c>
      <c r="D265" s="31">
        <v>50</v>
      </c>
      <c r="E265" s="24"/>
      <c r="F265" s="25" t="str">
        <f t="shared" si="19"/>
        <v/>
      </c>
    </row>
    <row r="266" spans="1:6" ht="8.1" customHeight="1" x14ac:dyDescent="0.2">
      <c r="A266" s="20">
        <f t="shared" si="20"/>
        <v>224</v>
      </c>
      <c r="B266" s="49" t="s">
        <v>204</v>
      </c>
      <c r="C266" s="30" t="s">
        <v>18</v>
      </c>
      <c r="D266" s="31">
        <v>8</v>
      </c>
      <c r="E266" s="24"/>
      <c r="F266" s="25" t="str">
        <f t="shared" si="19"/>
        <v/>
      </c>
    </row>
    <row r="267" spans="1:6" ht="8.1" customHeight="1" x14ac:dyDescent="0.2">
      <c r="A267" s="20">
        <f t="shared" si="20"/>
        <v>225</v>
      </c>
      <c r="B267" s="49" t="s">
        <v>205</v>
      </c>
      <c r="C267" s="30" t="s">
        <v>18</v>
      </c>
      <c r="D267" s="31">
        <v>10</v>
      </c>
      <c r="E267" s="24"/>
      <c r="F267" s="25" t="str">
        <f t="shared" si="19"/>
        <v/>
      </c>
    </row>
    <row r="268" spans="1:6" ht="8.1" customHeight="1" x14ac:dyDescent="0.2">
      <c r="A268" s="20">
        <f t="shared" si="20"/>
        <v>226</v>
      </c>
      <c r="B268" s="49" t="s">
        <v>206</v>
      </c>
      <c r="C268" s="30" t="s">
        <v>18</v>
      </c>
      <c r="D268" s="31">
        <v>8</v>
      </c>
      <c r="E268" s="24"/>
      <c r="F268" s="25" t="str">
        <f t="shared" si="19"/>
        <v/>
      </c>
    </row>
    <row r="269" spans="1:6" ht="8.1" customHeight="1" x14ac:dyDescent="0.2">
      <c r="A269" s="20">
        <f t="shared" si="20"/>
        <v>227</v>
      </c>
      <c r="B269" s="49" t="s">
        <v>207</v>
      </c>
      <c r="C269" s="30" t="s">
        <v>18</v>
      </c>
      <c r="D269" s="31">
        <v>6</v>
      </c>
      <c r="E269" s="24"/>
      <c r="F269" s="25" t="str">
        <f t="shared" si="19"/>
        <v/>
      </c>
    </row>
    <row r="270" spans="1:6" ht="8.1" customHeight="1" x14ac:dyDescent="0.2">
      <c r="A270" s="20">
        <f t="shared" si="20"/>
        <v>228</v>
      </c>
      <c r="B270" s="49" t="s">
        <v>208</v>
      </c>
      <c r="C270" s="30" t="s">
        <v>18</v>
      </c>
      <c r="D270" s="31">
        <v>30</v>
      </c>
      <c r="E270" s="24"/>
      <c r="F270" s="25" t="str">
        <f t="shared" si="19"/>
        <v/>
      </c>
    </row>
    <row r="271" spans="1:6" ht="8.1" customHeight="1" x14ac:dyDescent="0.2">
      <c r="A271" s="20">
        <f t="shared" si="20"/>
        <v>229</v>
      </c>
      <c r="B271" s="49" t="s">
        <v>209</v>
      </c>
      <c r="C271" s="30" t="s">
        <v>18</v>
      </c>
      <c r="D271" s="31">
        <v>60</v>
      </c>
      <c r="E271" s="24"/>
      <c r="F271" s="25" t="str">
        <f t="shared" si="19"/>
        <v/>
      </c>
    </row>
    <row r="272" spans="1:6" ht="8.1" customHeight="1" x14ac:dyDescent="0.2">
      <c r="A272" s="20">
        <f t="shared" si="20"/>
        <v>230</v>
      </c>
      <c r="B272" s="49" t="s">
        <v>210</v>
      </c>
      <c r="C272" s="30" t="s">
        <v>18</v>
      </c>
      <c r="D272" s="31">
        <v>20</v>
      </c>
      <c r="E272" s="24"/>
      <c r="F272" s="25" t="str">
        <f t="shared" si="19"/>
        <v/>
      </c>
    </row>
    <row r="273" spans="1:6" ht="8.1" customHeight="1" x14ac:dyDescent="0.2">
      <c r="A273" s="20">
        <f t="shared" si="20"/>
        <v>231</v>
      </c>
      <c r="B273" s="49" t="s">
        <v>211</v>
      </c>
      <c r="C273" s="30" t="s">
        <v>18</v>
      </c>
      <c r="D273" s="31">
        <v>100</v>
      </c>
      <c r="E273" s="24"/>
      <c r="F273" s="25" t="str">
        <f t="shared" si="19"/>
        <v/>
      </c>
    </row>
    <row r="274" spans="1:6" ht="8.1" customHeight="1" x14ac:dyDescent="0.2">
      <c r="A274" s="20">
        <f t="shared" si="20"/>
        <v>232</v>
      </c>
      <c r="B274" s="49" t="s">
        <v>212</v>
      </c>
      <c r="C274" s="30" t="s">
        <v>18</v>
      </c>
      <c r="D274" s="31">
        <v>80</v>
      </c>
      <c r="E274" s="24"/>
      <c r="F274" s="25" t="str">
        <f t="shared" si="19"/>
        <v/>
      </c>
    </row>
    <row r="275" spans="1:6" ht="8.1" customHeight="1" x14ac:dyDescent="0.2">
      <c r="A275" s="20">
        <f t="shared" si="20"/>
        <v>233</v>
      </c>
      <c r="B275" s="49" t="s">
        <v>213</v>
      </c>
      <c r="C275" s="30" t="s">
        <v>18</v>
      </c>
      <c r="D275" s="31">
        <v>3</v>
      </c>
      <c r="E275" s="24"/>
      <c r="F275" s="25" t="str">
        <f t="shared" si="19"/>
        <v/>
      </c>
    </row>
    <row r="276" spans="1:6" ht="8.1" customHeight="1" x14ac:dyDescent="0.2">
      <c r="A276" s="20">
        <f t="shared" si="20"/>
        <v>234</v>
      </c>
      <c r="B276" s="49" t="s">
        <v>214</v>
      </c>
      <c r="C276" s="30" t="s">
        <v>18</v>
      </c>
      <c r="D276" s="31">
        <v>6</v>
      </c>
      <c r="E276" s="24"/>
      <c r="F276" s="25" t="str">
        <f t="shared" si="19"/>
        <v/>
      </c>
    </row>
    <row r="277" spans="1:6" ht="8.1" customHeight="1" x14ac:dyDescent="0.2">
      <c r="A277" s="20">
        <f t="shared" si="20"/>
        <v>235</v>
      </c>
      <c r="B277" s="29" t="s">
        <v>215</v>
      </c>
      <c r="C277" s="30" t="s">
        <v>18</v>
      </c>
      <c r="D277" s="31">
        <v>4</v>
      </c>
      <c r="E277" s="24"/>
      <c r="F277" s="25" t="str">
        <f t="shared" si="19"/>
        <v/>
      </c>
    </row>
    <row r="278" spans="1:6" ht="8.1" customHeight="1" x14ac:dyDescent="0.2">
      <c r="A278" s="20">
        <f t="shared" si="20"/>
        <v>236</v>
      </c>
      <c r="B278" s="49" t="s">
        <v>216</v>
      </c>
      <c r="C278" s="30" t="s">
        <v>18</v>
      </c>
      <c r="D278" s="31">
        <v>8</v>
      </c>
      <c r="E278" s="24"/>
      <c r="F278" s="25" t="str">
        <f t="shared" si="19"/>
        <v/>
      </c>
    </row>
    <row r="279" spans="1:6" ht="8.1" customHeight="1" x14ac:dyDescent="0.2">
      <c r="A279" s="20">
        <f t="shared" si="20"/>
        <v>237</v>
      </c>
      <c r="B279" s="49" t="s">
        <v>217</v>
      </c>
      <c r="C279" s="30" t="s">
        <v>18</v>
      </c>
      <c r="D279" s="31">
        <v>16</v>
      </c>
      <c r="E279" s="24"/>
      <c r="F279" s="25" t="str">
        <f t="shared" si="19"/>
        <v/>
      </c>
    </row>
    <row r="280" spans="1:6" ht="8.1" customHeight="1" x14ac:dyDescent="0.2">
      <c r="A280" s="20">
        <f t="shared" si="20"/>
        <v>238</v>
      </c>
      <c r="B280" s="49" t="s">
        <v>218</v>
      </c>
      <c r="C280" s="30" t="s">
        <v>18</v>
      </c>
      <c r="D280" s="31">
        <v>2</v>
      </c>
      <c r="E280" s="24"/>
      <c r="F280" s="25" t="str">
        <f t="shared" si="19"/>
        <v/>
      </c>
    </row>
    <row r="281" spans="1:6" ht="8.1" customHeight="1" x14ac:dyDescent="0.2">
      <c r="A281" s="20">
        <f t="shared" si="20"/>
        <v>239</v>
      </c>
      <c r="B281" s="49" t="s">
        <v>219</v>
      </c>
      <c r="C281" s="30" t="s">
        <v>18</v>
      </c>
      <c r="D281" s="31">
        <v>2</v>
      </c>
      <c r="E281" s="24"/>
      <c r="F281" s="25" t="str">
        <f t="shared" si="19"/>
        <v/>
      </c>
    </row>
    <row r="282" spans="1:6" ht="8.1" customHeight="1" x14ac:dyDescent="0.2">
      <c r="A282" s="20">
        <f t="shared" si="20"/>
        <v>240</v>
      </c>
      <c r="B282" s="49" t="s">
        <v>220</v>
      </c>
      <c r="C282" s="30" t="s">
        <v>18</v>
      </c>
      <c r="D282" s="31">
        <v>24</v>
      </c>
      <c r="E282" s="24"/>
      <c r="F282" s="25" t="str">
        <f t="shared" si="19"/>
        <v/>
      </c>
    </row>
    <row r="283" spans="1:6" ht="8.1" customHeight="1" x14ac:dyDescent="0.2">
      <c r="A283" s="20">
        <f t="shared" si="20"/>
        <v>241</v>
      </c>
      <c r="B283" s="49" t="s">
        <v>221</v>
      </c>
      <c r="C283" s="30" t="s">
        <v>18</v>
      </c>
      <c r="D283" s="31">
        <v>16</v>
      </c>
      <c r="E283" s="24"/>
      <c r="F283" s="25" t="str">
        <f t="shared" si="19"/>
        <v/>
      </c>
    </row>
    <row r="284" spans="1:6" ht="8.1" customHeight="1" x14ac:dyDescent="0.2">
      <c r="A284" s="20">
        <f t="shared" si="20"/>
        <v>242</v>
      </c>
      <c r="B284" s="32" t="s">
        <v>74</v>
      </c>
      <c r="C284" s="33" t="s">
        <v>75</v>
      </c>
      <c r="D284" s="34">
        <v>1</v>
      </c>
      <c r="E284" s="24"/>
      <c r="F284" s="25" t="str">
        <f t="shared" si="19"/>
        <v/>
      </c>
    </row>
    <row r="285" spans="1:6" ht="8.1" customHeight="1" x14ac:dyDescent="0.2">
      <c r="A285" s="20">
        <f t="shared" si="20"/>
        <v>243</v>
      </c>
      <c r="B285" s="35" t="s">
        <v>76</v>
      </c>
      <c r="C285" s="36" t="s">
        <v>75</v>
      </c>
      <c r="D285" s="37">
        <v>1</v>
      </c>
      <c r="E285" s="24"/>
      <c r="F285" s="25" t="str">
        <f t="shared" si="19"/>
        <v/>
      </c>
    </row>
    <row r="286" spans="1:6" ht="8.1" customHeight="1" x14ac:dyDescent="0.2">
      <c r="A286" s="38">
        <f t="shared" si="20"/>
        <v>244</v>
      </c>
      <c r="B286" s="39" t="s">
        <v>77</v>
      </c>
      <c r="C286" s="40"/>
      <c r="D286" s="40"/>
      <c r="E286" s="40"/>
      <c r="F286" s="41">
        <f>SUM(F261:F285)</f>
        <v>0</v>
      </c>
    </row>
    <row r="287" spans="1:6" ht="8.1" customHeight="1" x14ac:dyDescent="0.2">
      <c r="A287" s="50"/>
      <c r="B287" s="48"/>
      <c r="C287" s="48"/>
      <c r="E287" s="51"/>
      <c r="F287" s="51"/>
    </row>
    <row r="288" spans="1:6" ht="8.1" customHeight="1" x14ac:dyDescent="0.2">
      <c r="A288" s="56"/>
      <c r="B288" s="47"/>
      <c r="C288" s="48"/>
      <c r="D288" s="48"/>
      <c r="E288" s="48"/>
      <c r="F288" s="48"/>
    </row>
    <row r="289" spans="1:6" ht="8.1" customHeight="1" x14ac:dyDescent="0.2"/>
    <row r="290" spans="1:6" ht="9.9499999999999993" customHeight="1" x14ac:dyDescent="0.2">
      <c r="B290" s="13" t="s">
        <v>222</v>
      </c>
      <c r="C290" s="14"/>
      <c r="D290" s="14"/>
      <c r="E290" s="15" t="s">
        <v>10</v>
      </c>
      <c r="F290" s="15"/>
    </row>
    <row r="291" spans="1:6" ht="8.1" customHeight="1" x14ac:dyDescent="0.2">
      <c r="A291" s="16" t="s">
        <v>11</v>
      </c>
      <c r="B291" s="17" t="s">
        <v>12</v>
      </c>
      <c r="C291" s="18" t="s">
        <v>13</v>
      </c>
      <c r="D291" s="19" t="s">
        <v>14</v>
      </c>
      <c r="E291" s="18" t="s">
        <v>15</v>
      </c>
      <c r="F291" s="19" t="s">
        <v>16</v>
      </c>
    </row>
    <row r="292" spans="1:6" ht="8.1" customHeight="1" x14ac:dyDescent="0.2">
      <c r="A292" s="20">
        <f>(SUM(A286,1))</f>
        <v>245</v>
      </c>
      <c r="B292" s="49" t="s">
        <v>223</v>
      </c>
      <c r="C292" s="30" t="s">
        <v>63</v>
      </c>
      <c r="D292" s="31">
        <v>1</v>
      </c>
      <c r="E292" s="24"/>
      <c r="F292" s="25" t="str">
        <f t="shared" ref="F292:F300" si="21">IF(E292="","",PRODUCT(B292,E292))</f>
        <v/>
      </c>
    </row>
    <row r="293" spans="1:6" ht="8.1" customHeight="1" x14ac:dyDescent="0.2">
      <c r="A293" s="20">
        <f t="shared" ref="A293:A299" si="22">(SUM(A292,1))</f>
        <v>246</v>
      </c>
      <c r="B293" s="49" t="s">
        <v>224</v>
      </c>
      <c r="C293" s="30" t="s">
        <v>176</v>
      </c>
      <c r="D293" s="31">
        <v>20</v>
      </c>
      <c r="E293" s="24"/>
      <c r="F293" s="25" t="str">
        <f t="shared" si="21"/>
        <v/>
      </c>
    </row>
    <row r="294" spans="1:6" ht="8.1" customHeight="1" x14ac:dyDescent="0.2">
      <c r="A294" s="20">
        <f t="shared" si="22"/>
        <v>247</v>
      </c>
      <c r="B294" s="49" t="s">
        <v>225</v>
      </c>
      <c r="C294" s="30" t="s">
        <v>176</v>
      </c>
      <c r="D294" s="31">
        <v>16</v>
      </c>
      <c r="E294" s="24"/>
      <c r="F294" s="25" t="str">
        <f t="shared" si="21"/>
        <v/>
      </c>
    </row>
    <row r="295" spans="1:6" ht="8.1" customHeight="1" x14ac:dyDescent="0.2">
      <c r="A295" s="20">
        <f t="shared" si="22"/>
        <v>248</v>
      </c>
      <c r="B295" s="49" t="s">
        <v>226</v>
      </c>
      <c r="C295" s="30" t="s">
        <v>176</v>
      </c>
      <c r="D295" s="31">
        <v>16</v>
      </c>
      <c r="E295" s="24"/>
      <c r="F295" s="25" t="str">
        <f t="shared" si="21"/>
        <v/>
      </c>
    </row>
    <row r="296" spans="1:6" ht="8.1" customHeight="1" x14ac:dyDescent="0.2">
      <c r="A296" s="20">
        <f t="shared" si="22"/>
        <v>249</v>
      </c>
      <c r="B296" s="49" t="s">
        <v>227</v>
      </c>
      <c r="C296" s="30" t="s">
        <v>176</v>
      </c>
      <c r="D296" s="31">
        <v>30</v>
      </c>
      <c r="E296" s="24"/>
      <c r="F296" s="25" t="str">
        <f t="shared" si="21"/>
        <v/>
      </c>
    </row>
    <row r="297" spans="1:6" ht="8.1" customHeight="1" x14ac:dyDescent="0.2">
      <c r="A297" s="20">
        <f t="shared" si="22"/>
        <v>250</v>
      </c>
      <c r="B297" s="49" t="s">
        <v>228</v>
      </c>
      <c r="C297" s="30" t="s">
        <v>176</v>
      </c>
      <c r="D297" s="31">
        <v>24</v>
      </c>
      <c r="E297" s="24"/>
      <c r="F297" s="25" t="str">
        <f t="shared" si="21"/>
        <v/>
      </c>
    </row>
    <row r="298" spans="1:6" ht="8.1" customHeight="1" x14ac:dyDescent="0.2">
      <c r="A298" s="20">
        <f t="shared" si="22"/>
        <v>251</v>
      </c>
      <c r="B298" s="26" t="s">
        <v>229</v>
      </c>
      <c r="C298" s="22" t="s">
        <v>63</v>
      </c>
      <c r="D298" s="23">
        <v>1</v>
      </c>
      <c r="E298" s="24"/>
      <c r="F298" s="25" t="str">
        <f t="shared" si="21"/>
        <v/>
      </c>
    </row>
    <row r="299" spans="1:6" ht="8.1" customHeight="1" x14ac:dyDescent="0.2">
      <c r="A299" s="20">
        <f t="shared" si="22"/>
        <v>252</v>
      </c>
      <c r="B299" s="26" t="s">
        <v>230</v>
      </c>
      <c r="C299" s="22" t="s">
        <v>63</v>
      </c>
      <c r="D299" s="23">
        <v>1</v>
      </c>
      <c r="E299" s="24"/>
      <c r="F299" s="25" t="str">
        <f t="shared" si="21"/>
        <v/>
      </c>
    </row>
    <row r="300" spans="1:6" ht="8.1" customHeight="1" x14ac:dyDescent="0.2">
      <c r="A300" s="20">
        <f>(SUM(A299,1))</f>
        <v>253</v>
      </c>
      <c r="B300" s="29" t="s">
        <v>231</v>
      </c>
      <c r="C300" s="30" t="s">
        <v>63</v>
      </c>
      <c r="D300" s="31">
        <v>1</v>
      </c>
      <c r="E300" s="24"/>
      <c r="F300" s="25" t="str">
        <f t="shared" si="21"/>
        <v/>
      </c>
    </row>
    <row r="301" spans="1:6" ht="8.1" customHeight="1" x14ac:dyDescent="0.2">
      <c r="A301" s="38">
        <f t="shared" ref="A301" si="23">(SUM(A300,1))</f>
        <v>254</v>
      </c>
      <c r="B301" s="39" t="s">
        <v>77</v>
      </c>
      <c r="C301" s="40"/>
      <c r="D301" s="40"/>
      <c r="E301" s="40"/>
      <c r="F301" s="41">
        <f>SUM(F292:F300)</f>
        <v>0</v>
      </c>
    </row>
    <row r="302" spans="1:6" ht="8.1" customHeight="1" x14ac:dyDescent="0.2">
      <c r="A302" s="42"/>
      <c r="B302" s="43"/>
      <c r="C302" s="43"/>
      <c r="D302" s="44"/>
      <c r="E302" s="45"/>
      <c r="F302" s="45"/>
    </row>
    <row r="303" spans="1:6" ht="8.1" customHeight="1" x14ac:dyDescent="0.2">
      <c r="A303" s="50"/>
      <c r="B303" s="48"/>
      <c r="C303" s="48"/>
      <c r="E303" s="51"/>
      <c r="F303" s="51"/>
    </row>
    <row r="304" spans="1:6" ht="8.1" customHeight="1" x14ac:dyDescent="0.2">
      <c r="A304" s="56"/>
      <c r="B304" s="47"/>
      <c r="C304" s="48"/>
      <c r="D304" s="48"/>
      <c r="E304" s="48"/>
      <c r="F304" s="48"/>
    </row>
    <row r="305" spans="1:6" ht="8.1" customHeight="1" x14ac:dyDescent="0.2">
      <c r="A305" s="56"/>
      <c r="B305" s="47"/>
      <c r="C305" s="48"/>
      <c r="D305" s="48"/>
      <c r="E305" s="48"/>
      <c r="F305" s="48"/>
    </row>
    <row r="306" spans="1:6" ht="8.1" customHeight="1" x14ac:dyDescent="0.2"/>
    <row r="307" spans="1:6" ht="8.1" customHeight="1" x14ac:dyDescent="0.2"/>
    <row r="308" spans="1:6" ht="8.1" customHeight="1" x14ac:dyDescent="0.2"/>
    <row r="309" spans="1:6" ht="8.1" customHeight="1" x14ac:dyDescent="0.2"/>
    <row r="310" spans="1:6" ht="8.1" customHeight="1" x14ac:dyDescent="0.2"/>
    <row r="311" spans="1:6" ht="8.1" customHeight="1" thickBot="1" x14ac:dyDescent="0.25">
      <c r="A311" s="59"/>
      <c r="B311" s="59"/>
      <c r="C311" s="59"/>
      <c r="D311" s="59"/>
      <c r="E311" s="59"/>
      <c r="F311" s="59"/>
    </row>
    <row r="312" spans="1:6" ht="8.1" customHeight="1" thickTop="1" x14ac:dyDescent="0.2"/>
    <row r="313" spans="1:6" ht="9.9499999999999993" customHeight="1" x14ac:dyDescent="0.2">
      <c r="B313" s="12" t="s">
        <v>232</v>
      </c>
      <c r="C313" s="14"/>
      <c r="D313" s="14"/>
      <c r="E313" s="15" t="s">
        <v>10</v>
      </c>
      <c r="F313" s="15"/>
    </row>
    <row r="314" spans="1:6" ht="8.1" customHeight="1" x14ac:dyDescent="0.2">
      <c r="A314" s="16" t="s">
        <v>11</v>
      </c>
      <c r="B314" s="60" t="s">
        <v>12</v>
      </c>
      <c r="C314" s="61"/>
      <c r="D314" s="62"/>
      <c r="E314" s="18"/>
      <c r="F314" s="19" t="s">
        <v>16</v>
      </c>
    </row>
    <row r="315" spans="1:6" ht="8.1" customHeight="1" x14ac:dyDescent="0.2">
      <c r="A315" s="20">
        <f>(SUM(A301,1))</f>
        <v>255</v>
      </c>
      <c r="B315" s="63" t="str">
        <f>B1</f>
        <v>1. Elektroinstalace - silnoproudá</v>
      </c>
      <c r="C315" s="64"/>
      <c r="D315" s="65">
        <v>21</v>
      </c>
      <c r="E315" s="66">
        <f>F58</f>
        <v>0</v>
      </c>
      <c r="F315" s="67"/>
    </row>
    <row r="316" spans="1:6" ht="8.1" customHeight="1" x14ac:dyDescent="0.2">
      <c r="A316" s="20">
        <f t="shared" ref="A316:A324" si="24">(SUM(A315,1))</f>
        <v>256</v>
      </c>
      <c r="B316" s="63" t="str">
        <f>B62</f>
        <v>2. Elektroinstalace -  napojení NN, rozváděčů, Měření el. energie</v>
      </c>
      <c r="C316" s="64"/>
      <c r="D316" s="65">
        <v>21</v>
      </c>
      <c r="E316" s="66">
        <f>F78</f>
        <v>0</v>
      </c>
      <c r="F316" s="67"/>
    </row>
    <row r="317" spans="1:6" ht="8.1" customHeight="1" x14ac:dyDescent="0.2">
      <c r="A317" s="20">
        <f t="shared" si="24"/>
        <v>257</v>
      </c>
      <c r="B317" s="63" t="str">
        <f>B82</f>
        <v>3. Rozváděč RH</v>
      </c>
      <c r="C317" s="64"/>
      <c r="D317" s="65">
        <v>21</v>
      </c>
      <c r="E317" s="66">
        <f>F104</f>
        <v>0</v>
      </c>
      <c r="F317" s="67"/>
    </row>
    <row r="318" spans="1:6" ht="8.1" customHeight="1" x14ac:dyDescent="0.2">
      <c r="A318" s="20">
        <f t="shared" si="24"/>
        <v>258</v>
      </c>
      <c r="B318" s="63" t="str">
        <f>B108</f>
        <v>4. Rozváděč R11</v>
      </c>
      <c r="C318" s="64"/>
      <c r="D318" s="65">
        <v>21</v>
      </c>
      <c r="E318" s="66">
        <f>F129</f>
        <v>0</v>
      </c>
      <c r="F318" s="67"/>
    </row>
    <row r="319" spans="1:6" ht="8.1" customHeight="1" x14ac:dyDescent="0.2">
      <c r="A319" s="20">
        <f t="shared" si="24"/>
        <v>259</v>
      </c>
      <c r="B319" s="63" t="str">
        <f>B133</f>
        <v>5. Svítidla vč. zdrojů a předřadníků</v>
      </c>
      <c r="C319" s="64"/>
      <c r="D319" s="65">
        <v>21</v>
      </c>
      <c r="E319" s="66">
        <f>F154</f>
        <v>0</v>
      </c>
      <c r="F319" s="67"/>
    </row>
    <row r="320" spans="1:6" ht="8.1" customHeight="1" x14ac:dyDescent="0.2">
      <c r="A320" s="20">
        <f t="shared" si="24"/>
        <v>260</v>
      </c>
      <c r="B320" s="63" t="str">
        <f>B158</f>
        <v>6. Strukturovaná kabeláž, telekomunikace, A/V, Telefon, Nouzová signalizace</v>
      </c>
      <c r="C320" s="64"/>
      <c r="D320" s="65">
        <v>21</v>
      </c>
      <c r="E320" s="66">
        <f>F214</f>
        <v>0</v>
      </c>
      <c r="F320" s="67"/>
    </row>
    <row r="321" spans="1:6" ht="8.1" customHeight="1" x14ac:dyDescent="0.2">
      <c r="A321" s="20">
        <f t="shared" si="24"/>
        <v>261</v>
      </c>
      <c r="B321" s="63" t="str">
        <f>B218</f>
        <v>7. Satelitní a televizní systém</v>
      </c>
      <c r="C321" s="64"/>
      <c r="D321" s="65">
        <v>21</v>
      </c>
      <c r="E321" s="66">
        <f>F234</f>
        <v>0</v>
      </c>
      <c r="F321" s="67"/>
    </row>
    <row r="322" spans="1:6" ht="8.1" customHeight="1" x14ac:dyDescent="0.2">
      <c r="A322" s="20">
        <f t="shared" si="24"/>
        <v>262</v>
      </c>
      <c r="B322" s="63" t="str">
        <f>B238</f>
        <v>8. PZTS</v>
      </c>
      <c r="C322" s="64"/>
      <c r="D322" s="65">
        <v>21</v>
      </c>
      <c r="E322" s="66">
        <f>F255</f>
        <v>0</v>
      </c>
      <c r="F322" s="67"/>
    </row>
    <row r="323" spans="1:6" ht="8.1" customHeight="1" x14ac:dyDescent="0.2">
      <c r="A323" s="20">
        <f t="shared" si="24"/>
        <v>263</v>
      </c>
      <c r="B323" s="63" t="str">
        <f>B259</f>
        <v>9. Hromosvody a uzemnění</v>
      </c>
      <c r="C323" s="64"/>
      <c r="D323" s="65">
        <v>21</v>
      </c>
      <c r="E323" s="66">
        <f>F286</f>
        <v>0</v>
      </c>
      <c r="F323" s="67"/>
    </row>
    <row r="324" spans="1:6" ht="8.1" customHeight="1" x14ac:dyDescent="0.2">
      <c r="A324" s="20">
        <f t="shared" si="24"/>
        <v>264</v>
      </c>
      <c r="B324" s="63" t="str">
        <f>B290</f>
        <v>10. HZS, PD, revize</v>
      </c>
      <c r="C324" s="64"/>
      <c r="D324" s="65">
        <v>21</v>
      </c>
      <c r="E324" s="66">
        <f>F301</f>
        <v>0</v>
      </c>
      <c r="F324" s="67"/>
    </row>
    <row r="325" spans="1:6" ht="8.1" customHeight="1" x14ac:dyDescent="0.2">
      <c r="A325" s="68"/>
      <c r="B325" s="69"/>
      <c r="C325" s="43"/>
      <c r="D325" s="43"/>
      <c r="E325" s="43"/>
      <c r="F325" s="70"/>
    </row>
    <row r="326" spans="1:6" ht="8.1" customHeight="1" x14ac:dyDescent="0.2">
      <c r="A326" s="71">
        <f>(SUM(A324,1))</f>
        <v>265</v>
      </c>
      <c r="B326" s="72" t="s">
        <v>77</v>
      </c>
      <c r="C326" s="73"/>
      <c r="D326" s="73"/>
      <c r="E326" s="74">
        <f>SUM(E315:F324)</f>
        <v>0</v>
      </c>
      <c r="F326" s="75"/>
    </row>
    <row r="327" spans="1:6" ht="8.1" customHeight="1" x14ac:dyDescent="0.2"/>
    <row r="328" spans="1:6" ht="8.1" customHeight="1" x14ac:dyDescent="0.2"/>
    <row r="329" spans="1:6" ht="12" customHeight="1" x14ac:dyDescent="0.2">
      <c r="A329" s="56">
        <f>(SUM(A326,1))</f>
        <v>266</v>
      </c>
      <c r="B329" s="76" t="s">
        <v>233</v>
      </c>
      <c r="C329" s="76"/>
      <c r="D329" s="76"/>
      <c r="E329" s="77">
        <f>SUM(E315:F324)</f>
        <v>0</v>
      </c>
      <c r="F329" s="77"/>
    </row>
    <row r="330" spans="1:6" ht="8.1" customHeight="1" x14ac:dyDescent="0.2">
      <c r="B330" s="78"/>
    </row>
    <row r="331" spans="1:6" ht="8.1" customHeight="1" x14ac:dyDescent="0.2"/>
    <row r="332" spans="1:6" ht="9.9499999999999993" customHeight="1" x14ac:dyDescent="0.2">
      <c r="B332" s="79"/>
      <c r="C332" s="80"/>
      <c r="D332" s="81">
        <v>12</v>
      </c>
      <c r="E332" s="82">
        <f>SUMIF(D315:D324,D332,E315:E324)</f>
        <v>0</v>
      </c>
      <c r="F332" s="82"/>
    </row>
    <row r="333" spans="1:6" ht="9.9499999999999993" customHeight="1" x14ac:dyDescent="0.2">
      <c r="B333" s="83"/>
      <c r="C333" s="80"/>
      <c r="E333" s="84">
        <f>CEILING(E332*D332/100,0.1)</f>
        <v>0</v>
      </c>
      <c r="F333" s="84"/>
    </row>
    <row r="334" spans="1:6" ht="9.9499999999999993" customHeight="1" x14ac:dyDescent="0.2">
      <c r="B334" s="83"/>
      <c r="C334" s="80"/>
      <c r="D334" s="81">
        <v>21</v>
      </c>
      <c r="E334" s="82">
        <f>SUMIF(D315:D324,D334,E315:E324)</f>
        <v>0</v>
      </c>
      <c r="F334" s="82"/>
    </row>
    <row r="335" spans="1:6" ht="9.9499999999999993" customHeight="1" x14ac:dyDescent="0.2">
      <c r="B335" s="83"/>
      <c r="C335" s="80"/>
      <c r="E335" s="84">
        <f>CEILING(E334*D334/100,0.1)</f>
        <v>0</v>
      </c>
      <c r="F335" s="84"/>
    </row>
    <row r="336" spans="1:6" ht="8.1" customHeight="1" x14ac:dyDescent="0.2"/>
    <row r="337" spans="1:6" ht="8.1" customHeight="1" x14ac:dyDescent="0.2"/>
    <row r="338" spans="1:6" ht="12" customHeight="1" x14ac:dyDescent="0.2">
      <c r="A338" s="56">
        <f>(SUM(A329,1))</f>
        <v>267</v>
      </c>
      <c r="B338" s="85" t="s">
        <v>234</v>
      </c>
      <c r="E338" s="86">
        <f>SUM(E332:E335)</f>
        <v>0</v>
      </c>
      <c r="F338" s="86"/>
    </row>
    <row r="339" spans="1:6" ht="8.1" customHeight="1" thickBot="1" x14ac:dyDescent="0.25">
      <c r="A339" s="59"/>
      <c r="B339" s="87"/>
      <c r="C339" s="59"/>
      <c r="D339" s="59"/>
      <c r="E339" s="59"/>
      <c r="F339" s="59"/>
    </row>
    <row r="340" spans="1:6" ht="8.1" customHeight="1" thickTop="1" x14ac:dyDescent="0.2"/>
    <row r="341" spans="1:6" ht="8.1" customHeight="1" x14ac:dyDescent="0.2"/>
    <row r="342" spans="1:6" ht="8.1" customHeight="1" x14ac:dyDescent="0.2"/>
    <row r="343" spans="1:6" ht="8.1" customHeight="1" x14ac:dyDescent="0.2"/>
    <row r="344" spans="1:6" ht="8.1" customHeight="1" x14ac:dyDescent="0.2"/>
    <row r="345" spans="1:6" ht="8.1" customHeight="1" x14ac:dyDescent="0.2"/>
    <row r="346" spans="1:6" ht="8.1" customHeight="1" x14ac:dyDescent="0.2"/>
    <row r="347" spans="1:6" ht="8.1" customHeight="1" x14ac:dyDescent="0.2"/>
    <row r="348" spans="1:6" ht="8.1" customHeight="1" x14ac:dyDescent="0.2"/>
    <row r="349" spans="1:6" ht="8.1" customHeight="1" x14ac:dyDescent="0.2"/>
    <row r="350" spans="1:6" ht="8.1" customHeight="1" x14ac:dyDescent="0.2"/>
    <row r="351" spans="1:6" ht="8.1" customHeight="1" x14ac:dyDescent="0.2"/>
    <row r="352" spans="1:6" ht="8.1" customHeight="1" x14ac:dyDescent="0.2"/>
    <row r="353" ht="8.1" customHeight="1" x14ac:dyDescent="0.2"/>
    <row r="354" ht="8.1" customHeight="1" x14ac:dyDescent="0.2"/>
    <row r="355" ht="8.1" customHeight="1" x14ac:dyDescent="0.2"/>
    <row r="356" ht="8.1" customHeight="1" x14ac:dyDescent="0.2"/>
    <row r="357" ht="8.1" customHeight="1" x14ac:dyDescent="0.2"/>
    <row r="358" ht="8.1" customHeight="1" x14ac:dyDescent="0.2"/>
    <row r="359" ht="8.1" customHeight="1" x14ac:dyDescent="0.2"/>
    <row r="360" ht="8.1" customHeight="1" x14ac:dyDescent="0.2"/>
    <row r="361" ht="8.1" customHeight="1" x14ac:dyDescent="0.2"/>
    <row r="362" ht="8.1" customHeight="1" x14ac:dyDescent="0.2"/>
    <row r="363" ht="8.1" customHeight="1" x14ac:dyDescent="0.2"/>
    <row r="364" ht="8.1" customHeight="1" x14ac:dyDescent="0.2"/>
    <row r="365" ht="8.1" customHeight="1" x14ac:dyDescent="0.2"/>
    <row r="366" ht="8.1" customHeight="1" x14ac:dyDescent="0.2"/>
    <row r="367" ht="8.1" customHeight="1" x14ac:dyDescent="0.2"/>
    <row r="368" ht="8.1" customHeight="1" x14ac:dyDescent="0.2"/>
    <row r="369" ht="8.1" customHeight="1" x14ac:dyDescent="0.2"/>
    <row r="370" ht="8.1" customHeight="1" x14ac:dyDescent="0.2"/>
    <row r="371" ht="8.1" customHeight="1" x14ac:dyDescent="0.2"/>
    <row r="372" ht="8.1" customHeight="1" x14ac:dyDescent="0.2"/>
    <row r="373" ht="8.1" customHeight="1" x14ac:dyDescent="0.2"/>
    <row r="374" ht="8.1" customHeight="1" x14ac:dyDescent="0.2"/>
    <row r="375" ht="8.1" customHeight="1" x14ac:dyDescent="0.2"/>
    <row r="376" ht="8.1" customHeight="1" x14ac:dyDescent="0.2"/>
    <row r="377" ht="8.1" customHeight="1" x14ac:dyDescent="0.2"/>
    <row r="378" ht="8.1" customHeight="1" x14ac:dyDescent="0.2"/>
    <row r="379" ht="8.1" customHeight="1" x14ac:dyDescent="0.2"/>
    <row r="380" ht="8.1" customHeight="1" x14ac:dyDescent="0.2"/>
    <row r="381" ht="8.1" customHeight="1" x14ac:dyDescent="0.2"/>
    <row r="382" ht="8.1" customHeight="1" x14ac:dyDescent="0.2"/>
    <row r="383" ht="8.1" customHeight="1" x14ac:dyDescent="0.2"/>
    <row r="384" ht="8.1" customHeight="1" x14ac:dyDescent="0.2"/>
    <row r="385" ht="8.1" customHeight="1" x14ac:dyDescent="0.2"/>
    <row r="386" ht="8.1" customHeight="1" x14ac:dyDescent="0.2"/>
    <row r="387" ht="8.1" customHeight="1" x14ac:dyDescent="0.2"/>
    <row r="388" ht="8.1" customHeight="1" x14ac:dyDescent="0.2"/>
    <row r="389" ht="8.1" customHeight="1" x14ac:dyDescent="0.2"/>
    <row r="390" ht="8.1" customHeight="1" x14ac:dyDescent="0.2"/>
    <row r="391" ht="8.1" customHeight="1" x14ac:dyDescent="0.2"/>
    <row r="392" ht="8.1" customHeight="1" x14ac:dyDescent="0.2"/>
    <row r="393" ht="8.1" customHeight="1" x14ac:dyDescent="0.2"/>
    <row r="394" ht="8.1" customHeight="1" x14ac:dyDescent="0.2"/>
    <row r="395" ht="8.1" customHeight="1" x14ac:dyDescent="0.2"/>
    <row r="396" ht="8.1" customHeight="1" x14ac:dyDescent="0.2"/>
    <row r="397" ht="8.1" customHeight="1" x14ac:dyDescent="0.2"/>
    <row r="398" ht="8.1" customHeight="1" x14ac:dyDescent="0.2"/>
    <row r="399" ht="8.1" customHeight="1" x14ac:dyDescent="0.2"/>
    <row r="400" ht="8.1" customHeight="1" x14ac:dyDescent="0.2"/>
    <row r="401" ht="8.1" customHeight="1" x14ac:dyDescent="0.2"/>
    <row r="402" ht="8.1" customHeight="1" x14ac:dyDescent="0.2"/>
    <row r="403" ht="8.1" customHeight="1" x14ac:dyDescent="0.2"/>
    <row r="404" ht="8.1" customHeight="1" x14ac:dyDescent="0.2"/>
    <row r="405" ht="8.1" customHeight="1" x14ac:dyDescent="0.2"/>
    <row r="406" ht="8.1" customHeight="1" x14ac:dyDescent="0.2"/>
    <row r="407" ht="8.1" customHeight="1" x14ac:dyDescent="0.2"/>
    <row r="408" ht="8.1" customHeight="1" x14ac:dyDescent="0.2"/>
    <row r="409" ht="8.1" customHeight="1" x14ac:dyDescent="0.2"/>
    <row r="410" ht="8.1" customHeight="1" x14ac:dyDescent="0.2"/>
    <row r="411" ht="8.1" customHeight="1" x14ac:dyDescent="0.2"/>
    <row r="412" ht="8.1" customHeight="1" x14ac:dyDescent="0.2"/>
    <row r="413" ht="8.1" customHeight="1" x14ac:dyDescent="0.2"/>
    <row r="414" ht="8.1" customHeight="1" x14ac:dyDescent="0.2"/>
    <row r="415" ht="8.1" customHeight="1" x14ac:dyDescent="0.2"/>
    <row r="416" ht="8.1" customHeight="1" x14ac:dyDescent="0.2"/>
    <row r="417" ht="8.1" customHeight="1" x14ac:dyDescent="0.2"/>
    <row r="418" ht="8.1" customHeight="1" x14ac:dyDescent="0.2"/>
    <row r="419" ht="8.1" customHeight="1" x14ac:dyDescent="0.2"/>
    <row r="420" ht="8.1" customHeight="1" x14ac:dyDescent="0.2"/>
    <row r="421" ht="8.1" customHeight="1" x14ac:dyDescent="0.2"/>
    <row r="422" ht="8.1" customHeight="1" x14ac:dyDescent="0.2"/>
    <row r="423" ht="8.1" customHeight="1" x14ac:dyDescent="0.2"/>
    <row r="424" ht="8.1" customHeight="1" x14ac:dyDescent="0.2"/>
    <row r="425" ht="8.1" customHeight="1" x14ac:dyDescent="0.2"/>
    <row r="426" ht="8.1" customHeight="1" x14ac:dyDescent="0.2"/>
    <row r="427" ht="8.1" customHeight="1" x14ac:dyDescent="0.2"/>
    <row r="428" ht="8.1" customHeight="1" x14ac:dyDescent="0.2"/>
    <row r="429" ht="8.1" customHeight="1" x14ac:dyDescent="0.2"/>
    <row r="430" ht="8.1" customHeight="1" x14ac:dyDescent="0.2"/>
    <row r="431" ht="8.1" customHeight="1" x14ac:dyDescent="0.2"/>
    <row r="432" ht="8.1" customHeight="1" x14ac:dyDescent="0.2"/>
    <row r="433" ht="8.1" customHeight="1" x14ac:dyDescent="0.2"/>
    <row r="434" ht="8.1" customHeight="1" x14ac:dyDescent="0.2"/>
    <row r="435" ht="8.1" customHeight="1" x14ac:dyDescent="0.2"/>
    <row r="436" ht="8.1" customHeight="1" x14ac:dyDescent="0.2"/>
    <row r="437" ht="8.1" customHeight="1" x14ac:dyDescent="0.2"/>
    <row r="438" ht="8.1" customHeight="1" x14ac:dyDescent="0.2"/>
    <row r="439" ht="8.1" customHeight="1" x14ac:dyDescent="0.2"/>
    <row r="440" ht="8.1" customHeight="1" x14ac:dyDescent="0.2"/>
    <row r="441" ht="8.1" customHeight="1" x14ac:dyDescent="0.2"/>
    <row r="442" ht="8.1" customHeight="1" x14ac:dyDescent="0.2"/>
    <row r="443" ht="8.1" customHeight="1" x14ac:dyDescent="0.2"/>
    <row r="444" ht="8.1" customHeight="1" x14ac:dyDescent="0.2"/>
    <row r="445" ht="8.1" customHeight="1" x14ac:dyDescent="0.2"/>
    <row r="446" ht="8.1" customHeight="1" x14ac:dyDescent="0.2"/>
    <row r="447" ht="8.1" customHeight="1" x14ac:dyDescent="0.2"/>
    <row r="448" ht="8.1" customHeight="1" x14ac:dyDescent="0.2"/>
    <row r="449" ht="8.1" customHeight="1" x14ac:dyDescent="0.2"/>
    <row r="450" ht="8.1" customHeight="1" x14ac:dyDescent="0.2"/>
    <row r="451" ht="8.1" customHeight="1" x14ac:dyDescent="0.2"/>
    <row r="452" ht="8.1" customHeight="1" x14ac:dyDescent="0.2"/>
    <row r="453" ht="8.1" customHeight="1" x14ac:dyDescent="0.2"/>
    <row r="454" ht="8.1" customHeight="1" x14ac:dyDescent="0.2"/>
    <row r="455" ht="8.1" customHeight="1" x14ac:dyDescent="0.2"/>
    <row r="456" ht="8.1" customHeight="1" x14ac:dyDescent="0.2"/>
    <row r="457" ht="8.1" customHeight="1" x14ac:dyDescent="0.2"/>
    <row r="458" ht="8.1" customHeight="1" x14ac:dyDescent="0.2"/>
    <row r="459" ht="8.1" customHeight="1" x14ac:dyDescent="0.2"/>
    <row r="460" ht="8.1" customHeight="1" x14ac:dyDescent="0.2"/>
    <row r="461" ht="8.1" customHeight="1" x14ac:dyDescent="0.2"/>
  </sheetData>
  <mergeCells count="29">
    <mergeCell ref="E332:F332"/>
    <mergeCell ref="E333:F333"/>
    <mergeCell ref="E334:F334"/>
    <mergeCell ref="E335:F335"/>
    <mergeCell ref="E338:F338"/>
    <mergeCell ref="E321:F321"/>
    <mergeCell ref="E322:F322"/>
    <mergeCell ref="E323:F323"/>
    <mergeCell ref="E324:F324"/>
    <mergeCell ref="E326:F326"/>
    <mergeCell ref="E329:F329"/>
    <mergeCell ref="E315:F315"/>
    <mergeCell ref="E316:F316"/>
    <mergeCell ref="E317:F317"/>
    <mergeCell ref="E318:F318"/>
    <mergeCell ref="E319:F319"/>
    <mergeCell ref="E320:F320"/>
    <mergeCell ref="E218:F218"/>
    <mergeCell ref="E238:F238"/>
    <mergeCell ref="E259:F259"/>
    <mergeCell ref="E290:F290"/>
    <mergeCell ref="E313:F313"/>
    <mergeCell ref="B314:D314"/>
    <mergeCell ref="E1:F1"/>
    <mergeCell ref="E62:F62"/>
    <mergeCell ref="E82:F82"/>
    <mergeCell ref="E108:F108"/>
    <mergeCell ref="E133:F133"/>
    <mergeCell ref="E158:F158"/>
  </mergeCells>
  <printOptions horizontalCentered="1"/>
  <pageMargins left="0.39370078740157483" right="0.39370078740157483" top="0.59055118110236227" bottom="0.78740157480314965" header="0.39370078740157483" footer="0.39370078740157483"/>
  <pageSetup paperSize="9" orientation="portrait" r:id="rId1"/>
  <headerFooter alignWithMargins="0">
    <oddHeader>&amp;C&amp;6Elektroinstalace - &amp;"Arial CE,Tučné"Revitalizace multifunkční budovy občanského vybavení čp. 38 v Dolní Brusnici &amp;"Arial CE,Obyčejné"na st.p.č. 59 v k.ú. Dolní Brusnice [628751]</oddHeader>
    <oddFooter>&amp;L&amp;6Vypracoval :
Roman Hladík&amp;C&amp;6Stránka &amp;P z &amp;N&amp;R&amp;6Datum vytvoření - 29.09.2025
Datum tisku -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12</vt:i4>
      </vt:variant>
    </vt:vector>
  </HeadingPairs>
  <TitlesOfParts>
    <vt:vector size="14" baseType="lpstr">
      <vt:lpstr>Ú-V</vt:lpstr>
      <vt:lpstr>VV M+M</vt:lpstr>
      <vt:lpstr>'VV M+M'!Oblast_tisku</vt:lpstr>
      <vt:lpstr>'VV M+M'!Rozpočet1</vt:lpstr>
      <vt:lpstr>'VV M+M'!Rozpočet1_109</vt:lpstr>
      <vt:lpstr>'VV M+M'!Rozpočet1_118</vt:lpstr>
      <vt:lpstr>'VV M+M'!Rozpočet1_125</vt:lpstr>
      <vt:lpstr>'VV M+M'!Rozpočet1_130</vt:lpstr>
      <vt:lpstr>'VV M+M'!Rozpočet1_131</vt:lpstr>
      <vt:lpstr>'VV M+M'!Rozpočet1_42</vt:lpstr>
      <vt:lpstr>'VV M+M'!Rozpočet1_78</vt:lpstr>
      <vt:lpstr>'VV M+M'!Rozpočet1_81</vt:lpstr>
      <vt:lpstr>'VV M+M'!Rozpočet1_92</vt:lpstr>
      <vt:lpstr>'VV M+M'!Rozpočet1_93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Hladík</dc:creator>
  <cp:lastModifiedBy>Roman Hladík</cp:lastModifiedBy>
  <dcterms:created xsi:type="dcterms:W3CDTF">2025-10-19T11:21:11Z</dcterms:created>
  <dcterms:modified xsi:type="dcterms:W3CDTF">2025-10-19T11:21:42Z</dcterms:modified>
</cp:coreProperties>
</file>